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95" windowHeight="8190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9" sheetId="9" r:id="rId9"/>
    <sheet name="T8" sheetId="10" r:id="rId10"/>
  </sheets>
  <definedNames/>
  <calcPr fullCalcOnLoad="1"/>
</workbook>
</file>

<file path=xl/sharedStrings.xml><?xml version="1.0" encoding="utf-8"?>
<sst xmlns="http://schemas.openxmlformats.org/spreadsheetml/2006/main" count="204" uniqueCount="113">
  <si>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</si>
  <si>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</si>
  <si>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</si>
  <si>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</si>
  <si>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</si>
  <si>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</si>
  <si>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</si>
  <si>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</si>
  <si>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</si>
  <si>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</si>
  <si>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C.A. de Euskadi</t>
  </si>
  <si>
    <t>Araba / Álava</t>
  </si>
  <si>
    <t>Bizkaia</t>
  </si>
  <si>
    <t>Gipuzkoa</t>
  </si>
  <si>
    <t>Acceso</t>
  </si>
  <si>
    <t>Cambio</t>
  </si>
  <si>
    <t>Rehabilitación</t>
  </si>
  <si>
    <t>2 años</t>
  </si>
  <si>
    <t>1 año</t>
  </si>
  <si>
    <t>4 años</t>
  </si>
  <si>
    <t>Tamaño inadecuado</t>
  </si>
  <si>
    <t>Mal estado</t>
  </si>
  <si>
    <t>No tiene ascensor</t>
  </si>
  <si>
    <t>Mala ubicación</t>
  </si>
  <si>
    <t>Quiere propiedad</t>
  </si>
  <si>
    <t>Quiere alquiler más barato</t>
  </si>
  <si>
    <t>Total</t>
  </si>
  <si>
    <t>Condición</t>
  </si>
  <si>
    <t xml:space="preserve">Nueva </t>
  </si>
  <si>
    <t xml:space="preserve">Usada </t>
  </si>
  <si>
    <t>Indistintamente</t>
  </si>
  <si>
    <t>Superficie útil</t>
  </si>
  <si>
    <t>Menos de 40 m2</t>
  </si>
  <si>
    <t>41-60 m2</t>
  </si>
  <si>
    <t>61-75 m2</t>
  </si>
  <si>
    <t>76-90 m2</t>
  </si>
  <si>
    <t>91-120 m2</t>
  </si>
  <si>
    <t>Edificio colectivo</t>
  </si>
  <si>
    <t>Propiedad</t>
  </si>
  <si>
    <t>Alquiler</t>
  </si>
  <si>
    <t>Varón</t>
  </si>
  <si>
    <t>Mujer</t>
  </si>
  <si>
    <t>25 a 34</t>
  </si>
  <si>
    <t>35 a 44</t>
  </si>
  <si>
    <t>Sin estudios/Primarios</t>
  </si>
  <si>
    <t>Ocupado/a temporal</t>
  </si>
  <si>
    <t>Parado/a</t>
  </si>
  <si>
    <t xml:space="preserve">Edad </t>
  </si>
  <si>
    <t>Relación con la actividad</t>
  </si>
  <si>
    <t>Más de 60 años</t>
  </si>
  <si>
    <t>41-60 años</t>
  </si>
  <si>
    <t>26-40 años</t>
  </si>
  <si>
    <t>16-25 años</t>
  </si>
  <si>
    <t>6 y 15 años</t>
  </si>
  <si>
    <t>5 años y menos</t>
  </si>
  <si>
    <t>Usada</t>
  </si>
  <si>
    <t>Nueva</t>
  </si>
  <si>
    <t>Sí</t>
  </si>
  <si>
    <t>No</t>
  </si>
  <si>
    <t>Tipo de vivienda</t>
  </si>
  <si>
    <t>Edificio unifamiliar</t>
  </si>
  <si>
    <t>Régimen de tenencia</t>
  </si>
  <si>
    <t>Antigüedad de la vivienda</t>
  </si>
  <si>
    <t>Vivienda protegida</t>
  </si>
  <si>
    <t>Elementos privativos</t>
  </si>
  <si>
    <t>Elementos comunes</t>
  </si>
  <si>
    <t>Ns/Nc</t>
  </si>
  <si>
    <t xml:space="preserve"> </t>
  </si>
  <si>
    <t>Divorcio, separación</t>
  </si>
  <si>
    <t>Hogares por tipo de demanda de vivienda a 1, 2 y 4 años según territorio histórico. 2008</t>
  </si>
  <si>
    <t>De 18 a 24</t>
  </si>
  <si>
    <t>Nivel de instrucción</t>
  </si>
  <si>
    <t>Ocupado/a fijo/a</t>
  </si>
  <si>
    <t>Otra situación</t>
  </si>
  <si>
    <t>En propiedad totalmente pagada</t>
  </si>
  <si>
    <t>En propiedad con pagos pendientes</t>
  </si>
  <si>
    <t>En alquiler</t>
  </si>
  <si>
    <t>Antigüedad media</t>
  </si>
  <si>
    <t>Elementos privativos y comunes</t>
  </si>
  <si>
    <t>Hogares</t>
  </si>
  <si>
    <t>C. A. de Euskadi</t>
  </si>
  <si>
    <t>Araba/Álava</t>
  </si>
  <si>
    <t>C..A. de Euskadi</t>
  </si>
  <si>
    <t xml:space="preserve">C.A. De Euskadi </t>
  </si>
  <si>
    <t>Nº medio de miembros del hogar</t>
  </si>
  <si>
    <t>Hogares con necesidad de cambio de vivienda según motivo principal  por territorio histórico. 2008</t>
  </si>
  <si>
    <t>Hogares con necesidad de acceso o cambio  por las características de las viviendas necesitadas. C.A. de Euskadi. 2008</t>
  </si>
  <si>
    <t>--</t>
  </si>
  <si>
    <t>Población de 18 a 44 años  con necesidad de acceso a una vivienda por características socioeconómicas según sexo. C.A. de Euskadi. 2008</t>
  </si>
  <si>
    <t xml:space="preserve">Total </t>
  </si>
  <si>
    <t>Hogares por régimen de tenencia de las viviendas por territorio histórico. 2008</t>
  </si>
  <si>
    <t>Hogares con necesidad de cambio de vivienda según motivo principal por territorio histórico. 2008</t>
  </si>
  <si>
    <t xml:space="preserve"> Fuente: Dpto. Vivienda, Obras Públicas y Transportes. Encuesta de Necesidades y Demanda de Vivienda  </t>
  </si>
  <si>
    <t>Acceso (1)</t>
  </si>
  <si>
    <t>Hogares (2)</t>
  </si>
  <si>
    <t>(1) Para el caso del acceso se han estimado las viviendas que demanda la población de 18 a 44 años.</t>
  </si>
  <si>
    <t xml:space="preserve">(2) Se han reestimado los valores de 2005 a 2007 en función de los nuevos datos de hogares disponibles. </t>
  </si>
  <si>
    <t>Más de 120 m2</t>
  </si>
  <si>
    <t>Superficie útil media</t>
  </si>
  <si>
    <t>Otro motivo</t>
  </si>
  <si>
    <t>Trabaja por cuenta propia</t>
  </si>
  <si>
    <t>Estudios Profesionales</t>
  </si>
  <si>
    <t>Estudios Secundarios</t>
  </si>
  <si>
    <t>Estudios Universitarios</t>
  </si>
  <si>
    <t>En propiedad heredada o por donación</t>
  </si>
  <si>
    <t>Otra situación (cedida gratis, etc.)</t>
  </si>
  <si>
    <t>Edad media de la persona de referencia</t>
  </si>
  <si>
    <t>Nº  medio de años de residencia en la vivienda</t>
  </si>
  <si>
    <t>Hogares en alquiler según características socioeconómicas por territorio histórico. 2008</t>
  </si>
  <si>
    <t>Hogares con necesidad de rehabilitación de la vivienda según tipo de rehabilitación por territorio histórico. 2008</t>
  </si>
  <si>
    <t>Hogares por año según tipo de necesidad de vivienda y territorio histórico. 2005-2008</t>
  </si>
  <si>
    <t>Hogares con necesidad de rehabilitación y/o cambio por características de la residencia actual. C.A. de Euskadi. 2008</t>
  </si>
  <si>
    <t>Encuesta sobre Necesidades y Demanda de Vivienda. 2008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</si>
</sst>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#,##0.0"/>
    <numFmt numFmtId="166" formatCode="0.0"/>
  </numFmts>
  <fonts count="1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6" fillId="0" borderId="0" xfId="0" applyFont="1" applyAlignment="1">
      <alignment/>
    </xf>
    <xf numFmtId="49" fontId="7" fillId="0" borderId="0" xfId="21" applyNumberFormat="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5" xfId="0" applyFont="1" applyFill="1" applyBorder="1" applyAlignment="1">
      <alignment/>
    </xf>
    <xf numFmtId="0" fontId="0" fillId="0" borderId="0" xfId="0" applyAlignment="1">
      <alignment wrapText="1"/>
    </xf>
    <xf numFmtId="3" fontId="6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6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2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165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right"/>
    </xf>
    <xf numFmtId="166" fontId="6" fillId="0" borderId="0" xfId="0" applyNumberFormat="1" applyFont="1" applyAlignment="1">
      <alignment wrapText="1"/>
    </xf>
    <xf numFmtId="165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3" xfId="0" applyFont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0" fontId="16" fillId="0" borderId="0" xfId="0" applyFont="1" applyFill="1" applyAlignment="1">
      <alignment/>
    </xf>
    <xf numFmtId="2" fontId="6" fillId="0" borderId="2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5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9" fillId="0" borderId="0" xfId="0" applyFont="1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2" fontId="6" fillId="0" borderId="8" xfId="0" applyNumberFormat="1" applyFont="1" applyBorder="1" applyAlignment="1">
      <alignment horizontal="left" wrapText="1"/>
    </xf>
    <xf numFmtId="2" fontId="6" fillId="0" borderId="9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8</xdr:col>
      <xdr:colOff>409575</xdr:colOff>
      <xdr:row>7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525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152400</xdr:rowOff>
    </xdr:from>
    <xdr:to>
      <xdr:col>7</xdr:col>
      <xdr:colOff>495300</xdr:colOff>
      <xdr:row>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24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0</xdr:rowOff>
    </xdr:from>
    <xdr:to>
      <xdr:col>13</xdr:col>
      <xdr:colOff>342900</xdr:colOff>
      <xdr:row>8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5400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11</xdr:col>
      <xdr:colOff>333375</xdr:colOff>
      <xdr:row>7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5400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0</xdr:rowOff>
    </xdr:from>
    <xdr:to>
      <xdr:col>8</xdr:col>
      <xdr:colOff>428625</xdr:colOff>
      <xdr:row>8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61925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8</xdr:col>
      <xdr:colOff>85725</xdr:colOff>
      <xdr:row>8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190500</xdr:colOff>
      <xdr:row>9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286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114300</xdr:rowOff>
    </xdr:from>
    <xdr:to>
      <xdr:col>7</xdr:col>
      <xdr:colOff>352425</xdr:colOff>
      <xdr:row>7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1430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95250</xdr:rowOff>
    </xdr:from>
    <xdr:to>
      <xdr:col>8</xdr:col>
      <xdr:colOff>285750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540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6</xdr:col>
      <xdr:colOff>647700</xdr:colOff>
      <xdr:row>7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46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0"/>
  <sheetViews>
    <sheetView tabSelected="1" zoomScale="75" zoomScaleNormal="75" workbookViewId="0" topLeftCell="A1">
      <selection activeCell="R12" sqref="R12"/>
    </sheetView>
  </sheetViews>
  <sheetFormatPr defaultColWidth="11.421875" defaultRowHeight="12.75"/>
  <cols>
    <col min="1" max="1" width="4.28125" style="0" customWidth="1"/>
    <col min="2" max="2" width="13.28125" style="0" customWidth="1"/>
    <col min="3" max="3" width="7.00390625" style="0" customWidth="1"/>
    <col min="4" max="4" width="18.00390625" style="0" customWidth="1"/>
    <col min="5" max="5" width="7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0" spans="3:9" ht="18">
      <c r="C10" s="81" t="s">
        <v>112</v>
      </c>
      <c r="D10" s="39"/>
      <c r="E10" s="39"/>
      <c r="F10" s="39"/>
      <c r="G10" s="39"/>
      <c r="H10" s="40"/>
      <c r="I10" s="40"/>
    </row>
    <row r="11" spans="3:9" ht="18">
      <c r="C11" s="81"/>
      <c r="D11" s="39"/>
      <c r="E11" s="39"/>
      <c r="F11" s="39"/>
      <c r="G11" s="39"/>
      <c r="H11" s="40"/>
      <c r="I11" s="40"/>
    </row>
    <row r="12" spans="1:12" ht="20.25">
      <c r="A12" s="1"/>
      <c r="B12" s="1" t="s">
        <v>0</v>
      </c>
      <c r="D12" s="96"/>
      <c r="E12" s="96"/>
      <c r="F12" s="96"/>
      <c r="G12" s="96"/>
      <c r="H12" s="96"/>
      <c r="I12" s="96"/>
      <c r="J12" s="96"/>
      <c r="K12" s="96"/>
      <c r="L12" s="96"/>
    </row>
    <row r="13" ht="15">
      <c r="B13" s="78"/>
    </row>
    <row r="14" spans="1:2" ht="15.75">
      <c r="A14" s="82" t="s">
        <v>1</v>
      </c>
      <c r="B14" s="79" t="s">
        <v>110</v>
      </c>
    </row>
    <row r="15" spans="1:2" ht="15.75">
      <c r="A15" s="82"/>
      <c r="B15" s="79"/>
    </row>
    <row r="16" spans="1:2" s="31" customFormat="1" ht="15.75">
      <c r="A16" s="83" t="s">
        <v>2</v>
      </c>
      <c r="B16" s="80" t="s">
        <v>69</v>
      </c>
    </row>
    <row r="17" spans="1:2" s="31" customFormat="1" ht="15.75">
      <c r="A17" s="83"/>
      <c r="B17" s="80"/>
    </row>
    <row r="18" spans="1:2" ht="15.75">
      <c r="A18" s="82" t="s">
        <v>3</v>
      </c>
      <c r="B18" s="79" t="s">
        <v>91</v>
      </c>
    </row>
    <row r="19" spans="1:2" ht="15.75">
      <c r="A19" s="82"/>
      <c r="B19" s="79"/>
    </row>
    <row r="20" spans="1:15" ht="15.75">
      <c r="A20" s="82" t="s">
        <v>4</v>
      </c>
      <c r="B20" s="79" t="s">
        <v>86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.75">
      <c r="A21" s="82"/>
      <c r="B21" s="7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2" ht="15.75">
      <c r="A22" s="82" t="s">
        <v>5</v>
      </c>
      <c r="B22" s="79" t="s">
        <v>88</v>
      </c>
    </row>
    <row r="23" spans="1:2" ht="15.75">
      <c r="A23" s="82"/>
      <c r="B23" s="79"/>
    </row>
    <row r="24" spans="1:2" ht="15.75">
      <c r="A24" s="82" t="s">
        <v>6</v>
      </c>
      <c r="B24" s="79" t="s">
        <v>111</v>
      </c>
    </row>
    <row r="25" spans="1:2" ht="15.75">
      <c r="A25" s="82"/>
      <c r="B25" s="79"/>
    </row>
    <row r="26" spans="1:2" ht="15.75">
      <c r="A26" s="82" t="s">
        <v>7</v>
      </c>
      <c r="B26" s="79" t="s">
        <v>109</v>
      </c>
    </row>
    <row r="27" spans="1:2" ht="15.75">
      <c r="A27" s="82"/>
      <c r="B27" s="79"/>
    </row>
    <row r="28" spans="1:2" ht="15.75">
      <c r="A28" s="82" t="s">
        <v>8</v>
      </c>
      <c r="B28" s="79" t="s">
        <v>90</v>
      </c>
    </row>
    <row r="29" spans="1:2" ht="15.75">
      <c r="A29" s="82"/>
      <c r="B29" s="79"/>
    </row>
    <row r="30" spans="1:2" ht="15.75">
      <c r="A30" s="82" t="s">
        <v>9</v>
      </c>
      <c r="B30" s="79" t="s">
        <v>108</v>
      </c>
    </row>
  </sheetData>
  <hyperlinks>
    <hyperlink ref="B16" location="'T2'!A1" display="Hogares por tipo de demanda de vivienda a 1, 2 y 4 años según territorio histórico. 2008"/>
    <hyperlink ref="B18" location="'T3'!A1" display="Hogares con necesidad de cambio de vivienda según motivo principal por territorio histórico. 2008"/>
    <hyperlink ref="B20" location="'T4'!A1" display="Hogares con necesidad de acceso o cambio  por las características de las viviendas necesitadas. C.A. de Euskadi. 2008"/>
    <hyperlink ref="B22" location="'T5'!A1" display="Población de 18 a 44 años  con necesidad de acceso a una vivienda por características socioeconómicas según sexo. C.A. de Euskadi. 2008"/>
    <hyperlink ref="B28" location="'T8'!A1" display="Hogares por régimen de tenencia de las viviendas por territorio histórico. 2008"/>
    <hyperlink ref="B30" location="'T9'!A1" display="Hogares en alquiler según características socio-económicas por territorio histórico. 2008"/>
    <hyperlink ref="B26" location="'T7'!A1" display="Hogares con necesidad de rehabilitación de la vivienda según tipo de rehabilitación por territorio histórico. 2008"/>
    <hyperlink ref="B14" location="'T1'!A1" display="Hogares por año según tipo de necesidad de vivienda y territorio histórico. 2005-2008"/>
    <hyperlink ref="B24" location="'T6'!A1" display="Hogares con necesidad de rehabilitación y/o cambio por características de la residencia actual. C.A. de Euskadi. 2008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1" sqref="A1:IV1"/>
    </sheetView>
  </sheetViews>
  <sheetFormatPr defaultColWidth="11.421875" defaultRowHeight="12.75"/>
  <cols>
    <col min="1" max="1" width="10.421875" style="0" customWidth="1"/>
  </cols>
  <sheetData>
    <row r="1" ht="12.75">
      <c r="A1" s="3"/>
    </row>
    <row r="10" ht="12.75">
      <c r="A10" s="2" t="s">
        <v>90</v>
      </c>
    </row>
    <row r="11" ht="12.75">
      <c r="A11" s="2"/>
    </row>
    <row r="12" spans="1:5" ht="12.75">
      <c r="A12" s="46"/>
      <c r="B12" s="45" t="s">
        <v>82</v>
      </c>
      <c r="C12" s="67" t="s">
        <v>11</v>
      </c>
      <c r="D12" s="67" t="s">
        <v>12</v>
      </c>
      <c r="E12" s="67" t="s">
        <v>13</v>
      </c>
    </row>
    <row r="13" spans="1:5" ht="12.75">
      <c r="A13" s="91" t="s">
        <v>26</v>
      </c>
      <c r="B13" s="30">
        <v>829254.9839407228</v>
      </c>
      <c r="C13" s="30">
        <v>118832</v>
      </c>
      <c r="D13" s="30">
        <v>445197</v>
      </c>
      <c r="E13" s="30">
        <v>265225</v>
      </c>
    </row>
    <row r="14" spans="1:5" ht="12.75">
      <c r="A14" s="92" t="s">
        <v>38</v>
      </c>
      <c r="B14" s="30">
        <v>768338.0060821068</v>
      </c>
      <c r="C14" s="30">
        <v>113444.22368890181</v>
      </c>
      <c r="D14" s="30">
        <v>415313.9169281064</v>
      </c>
      <c r="E14" s="30">
        <v>239887.04536370782</v>
      </c>
    </row>
    <row r="15" spans="1:5" ht="12.75">
      <c r="A15" s="92" t="s">
        <v>39</v>
      </c>
      <c r="B15" s="30">
        <v>43700.5151384709</v>
      </c>
      <c r="C15" s="30">
        <v>3998.861044244506</v>
      </c>
      <c r="D15" s="30">
        <v>21240.859519533176</v>
      </c>
      <c r="E15" s="30">
        <v>18236.300828615786</v>
      </c>
    </row>
    <row r="16" spans="1:5" ht="12.75">
      <c r="A16" s="93" t="s">
        <v>73</v>
      </c>
      <c r="B16" s="30">
        <v>17216.462720144078</v>
      </c>
      <c r="C16" s="30">
        <v>1388.9152668537117</v>
      </c>
      <c r="D16" s="30">
        <v>8642.223552359172</v>
      </c>
      <c r="E16" s="30">
        <v>7101.653807676767</v>
      </c>
    </row>
    <row r="18" ht="12.75">
      <c r="A18" s="5" t="s">
        <v>92</v>
      </c>
    </row>
    <row r="19" spans="1:2" ht="12.75">
      <c r="A19" s="6"/>
      <c r="B19" s="4"/>
    </row>
    <row r="20" spans="1:2" ht="12.75">
      <c r="A20" s="6"/>
      <c r="B20" s="4"/>
    </row>
    <row r="21" spans="1:2" ht="12.75">
      <c r="A21" s="6"/>
      <c r="B21" s="4"/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J27" sqref="J27"/>
    </sheetView>
  </sheetViews>
  <sheetFormatPr defaultColWidth="11.421875" defaultRowHeight="12.75"/>
  <cols>
    <col min="1" max="1" width="6.57421875" style="0" customWidth="1"/>
    <col min="2" max="2" width="7.57421875" style="0" customWidth="1"/>
    <col min="3" max="3" width="5.7109375" style="0" bestFit="1" customWidth="1"/>
    <col min="4" max="4" width="9.421875" style="0" bestFit="1" customWidth="1"/>
    <col min="5" max="5" width="8.140625" style="0" bestFit="1" customWidth="1"/>
    <col min="6" max="7" width="5.7109375" style="0" bestFit="1" customWidth="1"/>
    <col min="8" max="8" width="9.421875" style="0" bestFit="1" customWidth="1"/>
    <col min="9" max="9" width="6.140625" style="0" bestFit="1" customWidth="1"/>
    <col min="10" max="11" width="5.7109375" style="0" bestFit="1" customWidth="1"/>
    <col min="12" max="12" width="9.421875" style="0" bestFit="1" customWidth="1"/>
    <col min="13" max="13" width="6.140625" style="0" customWidth="1"/>
    <col min="14" max="14" width="5.7109375" style="0" customWidth="1"/>
    <col min="15" max="15" width="5.7109375" style="0" bestFit="1" customWidth="1"/>
    <col min="16" max="16" width="9.421875" style="0" bestFit="1" customWidth="1"/>
    <col min="17" max="17" width="6.140625" style="0" bestFit="1" customWidth="1"/>
  </cols>
  <sheetData>
    <row r="1" ht="12.75">
      <c r="A1" s="3"/>
    </row>
    <row r="10" ht="15">
      <c r="A10" s="24" t="s">
        <v>110</v>
      </c>
    </row>
    <row r="12" spans="2:17" ht="12.75" customHeight="1">
      <c r="B12" s="97" t="s">
        <v>80</v>
      </c>
      <c r="C12" s="98"/>
      <c r="D12" s="98"/>
      <c r="E12" s="99"/>
      <c r="F12" s="100" t="s">
        <v>81</v>
      </c>
      <c r="G12" s="101"/>
      <c r="H12" s="101"/>
      <c r="I12" s="102"/>
      <c r="J12" s="100" t="s">
        <v>12</v>
      </c>
      <c r="K12" s="101"/>
      <c r="L12" s="101"/>
      <c r="M12" s="102"/>
      <c r="N12" s="100" t="s">
        <v>13</v>
      </c>
      <c r="O12" s="101"/>
      <c r="P12" s="101"/>
      <c r="Q12" s="102"/>
    </row>
    <row r="13" spans="2:17" ht="12.75">
      <c r="B13" s="72" t="s">
        <v>93</v>
      </c>
      <c r="C13" s="72" t="s">
        <v>15</v>
      </c>
      <c r="D13" s="72" t="s">
        <v>16</v>
      </c>
      <c r="E13" s="72" t="s">
        <v>94</v>
      </c>
      <c r="F13" s="72" t="s">
        <v>14</v>
      </c>
      <c r="G13" s="72" t="s">
        <v>15</v>
      </c>
      <c r="H13" s="72" t="s">
        <v>16</v>
      </c>
      <c r="I13" s="72" t="s">
        <v>79</v>
      </c>
      <c r="J13" s="72" t="s">
        <v>14</v>
      </c>
      <c r="K13" s="72" t="s">
        <v>15</v>
      </c>
      <c r="L13" s="72" t="s">
        <v>16</v>
      </c>
      <c r="M13" s="72" t="s">
        <v>79</v>
      </c>
      <c r="N13" s="72" t="s">
        <v>14</v>
      </c>
      <c r="O13" s="72" t="s">
        <v>15</v>
      </c>
      <c r="P13" s="72" t="s">
        <v>16</v>
      </c>
      <c r="Q13" s="72" t="s">
        <v>79</v>
      </c>
    </row>
    <row r="14" spans="1:17" ht="11.25" customHeight="1">
      <c r="A14" s="27">
        <v>2005</v>
      </c>
      <c r="B14" s="30">
        <v>90814.61111865578</v>
      </c>
      <c r="C14" s="30">
        <v>49558.934885850846</v>
      </c>
      <c r="D14" s="30">
        <v>111469.03217236557</v>
      </c>
      <c r="E14" s="58">
        <v>776788.8720358107</v>
      </c>
      <c r="F14" s="58">
        <v>13217.484206714083</v>
      </c>
      <c r="G14" s="58">
        <v>6060.516906146741</v>
      </c>
      <c r="H14" s="58">
        <v>15151.828689238879</v>
      </c>
      <c r="I14" s="59">
        <v>109199.80762827864</v>
      </c>
      <c r="J14" s="58">
        <v>49348.39650387343</v>
      </c>
      <c r="K14" s="58">
        <v>26260.07349250773</v>
      </c>
      <c r="L14" s="58">
        <v>60748.38753314073</v>
      </c>
      <c r="M14" s="59">
        <v>418351.15238060005</v>
      </c>
      <c r="N14" s="58">
        <v>28289.514404993308</v>
      </c>
      <c r="O14" s="58">
        <v>17172.843463580935</v>
      </c>
      <c r="P14" s="58">
        <v>35566.4523242305</v>
      </c>
      <c r="Q14" s="59">
        <v>249237.91202693203</v>
      </c>
    </row>
    <row r="15" spans="1:17" ht="11.25" customHeight="1">
      <c r="A15" s="28">
        <f>A14+1</f>
        <v>2006</v>
      </c>
      <c r="B15" s="30">
        <v>92787.5742131225</v>
      </c>
      <c r="C15" s="30">
        <v>47850.61606251599</v>
      </c>
      <c r="D15" s="30">
        <v>134028.26394783566</v>
      </c>
      <c r="E15" s="59">
        <v>787012.8123715962</v>
      </c>
      <c r="F15" s="58">
        <v>13155.794786082217</v>
      </c>
      <c r="G15" s="58">
        <v>6304.3727767874325</v>
      </c>
      <c r="H15" s="58">
        <v>18111.765130310985</v>
      </c>
      <c r="I15" s="59">
        <v>111284.59900638752</v>
      </c>
      <c r="J15" s="58">
        <v>48612.72703056709</v>
      </c>
      <c r="K15" s="58">
        <v>26168.653013115327</v>
      </c>
      <c r="L15" s="58">
        <v>70975.13915560057</v>
      </c>
      <c r="M15" s="59">
        <v>423552.35142504954</v>
      </c>
      <c r="N15" s="58">
        <v>31018.68963960104</v>
      </c>
      <c r="O15" s="58">
        <v>15382.370057253596</v>
      </c>
      <c r="P15" s="58">
        <v>44950.0618221027</v>
      </c>
      <c r="Q15" s="59">
        <v>252175.86194015914</v>
      </c>
    </row>
    <row r="16" spans="1:17" ht="11.25" customHeight="1">
      <c r="A16" s="28">
        <f>A15+1</f>
        <v>2007</v>
      </c>
      <c r="B16" s="30">
        <v>82891.17883297327</v>
      </c>
      <c r="C16" s="30">
        <v>64392.588169725444</v>
      </c>
      <c r="D16" s="30">
        <v>113396.27996819586</v>
      </c>
      <c r="E16" s="59">
        <v>799316.6691877174</v>
      </c>
      <c r="F16" s="58">
        <v>12423.539090331837</v>
      </c>
      <c r="G16" s="58">
        <v>7558.912429494683</v>
      </c>
      <c r="H16" s="58">
        <v>13957.085440330624</v>
      </c>
      <c r="I16" s="59">
        <v>113758.50854636212</v>
      </c>
      <c r="J16" s="58">
        <v>46299.190415959485</v>
      </c>
      <c r="K16" s="58">
        <v>34254.57080726857</v>
      </c>
      <c r="L16" s="58">
        <v>63181.46111821743</v>
      </c>
      <c r="M16" s="59">
        <v>429716.3817879292</v>
      </c>
      <c r="N16" s="58">
        <v>24166.74699921846</v>
      </c>
      <c r="O16" s="58">
        <v>22583.516406477316</v>
      </c>
      <c r="P16" s="58">
        <v>36263.76032843969</v>
      </c>
      <c r="Q16" s="59">
        <v>255841.7788534261</v>
      </c>
    </row>
    <row r="17" spans="1:17" ht="11.25" customHeight="1">
      <c r="A17" s="29">
        <v>2008</v>
      </c>
      <c r="B17" s="22">
        <v>74460.79051438799</v>
      </c>
      <c r="C17" s="23">
        <v>40894.01008851606</v>
      </c>
      <c r="D17" s="22">
        <v>128668.90042454634</v>
      </c>
      <c r="E17" s="60">
        <v>829254</v>
      </c>
      <c r="F17" s="58">
        <v>10991.706498281368</v>
      </c>
      <c r="G17" s="58">
        <v>6813</v>
      </c>
      <c r="H17" s="58">
        <v>18230.968228198675</v>
      </c>
      <c r="I17" s="59">
        <v>118832</v>
      </c>
      <c r="J17" s="58">
        <v>39052.26826629313</v>
      </c>
      <c r="K17" s="58">
        <v>21713.823128191525</v>
      </c>
      <c r="L17" s="58">
        <v>71544.48547269894</v>
      </c>
      <c r="M17" s="59">
        <v>445197</v>
      </c>
      <c r="N17" s="58">
        <v>24416.815749813304</v>
      </c>
      <c r="O17" s="58">
        <v>12367.136709989218</v>
      </c>
      <c r="P17" s="58">
        <v>38893.44672364834</v>
      </c>
      <c r="Q17" s="59">
        <v>265225</v>
      </c>
    </row>
    <row r="18" spans="1:17" ht="11.25" customHeight="1">
      <c r="A18" s="71"/>
      <c r="B18" s="22"/>
      <c r="C18" s="23"/>
      <c r="D18" s="22"/>
      <c r="E18" s="60"/>
      <c r="F18" s="58"/>
      <c r="G18" s="58"/>
      <c r="H18" s="58"/>
      <c r="I18" s="59"/>
      <c r="J18" s="58"/>
      <c r="K18" s="58"/>
      <c r="L18" s="58"/>
      <c r="M18" s="59"/>
      <c r="N18" s="58"/>
      <c r="O18" s="58"/>
      <c r="P18" s="58"/>
      <c r="Q18" s="59"/>
    </row>
    <row r="19" spans="1:10" s="21" customFormat="1" ht="12.75">
      <c r="A19" s="4" t="s">
        <v>95</v>
      </c>
      <c r="C19"/>
      <c r="D19"/>
      <c r="E19"/>
      <c r="F19" s="61"/>
      <c r="G19" s="61"/>
      <c r="H19" s="61"/>
      <c r="I19" s="61"/>
      <c r="J19" s="61"/>
    </row>
    <row r="20" spans="1:10" ht="12.75">
      <c r="A20" s="4" t="s">
        <v>96</v>
      </c>
      <c r="F20" s="61"/>
      <c r="G20" s="61"/>
      <c r="H20" s="61"/>
      <c r="I20" s="61"/>
      <c r="J20" s="61"/>
    </row>
    <row r="22" ht="12.75">
      <c r="A22" s="5" t="s">
        <v>92</v>
      </c>
    </row>
  </sheetData>
  <mergeCells count="4">
    <mergeCell ref="B12:E12"/>
    <mergeCell ref="F12:I12"/>
    <mergeCell ref="J12:M12"/>
    <mergeCell ref="N12:Q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C27" sqref="C27"/>
    </sheetView>
  </sheetViews>
  <sheetFormatPr defaultColWidth="11.421875" defaultRowHeight="12.75"/>
  <cols>
    <col min="1" max="1" width="9.7109375" style="0" customWidth="1"/>
    <col min="2" max="13" width="7.140625" style="0" customWidth="1"/>
  </cols>
  <sheetData>
    <row r="1" ht="12.75">
      <c r="A1" s="3"/>
    </row>
    <row r="10" ht="15">
      <c r="A10" s="24" t="s">
        <v>69</v>
      </c>
    </row>
    <row r="12" spans="1:13" ht="12.75" customHeight="1">
      <c r="A12" s="21"/>
      <c r="B12" s="103" t="s">
        <v>10</v>
      </c>
      <c r="C12" s="104"/>
      <c r="D12" s="105"/>
      <c r="E12" s="103" t="s">
        <v>11</v>
      </c>
      <c r="F12" s="104"/>
      <c r="G12" s="105"/>
      <c r="H12" s="103" t="s">
        <v>12</v>
      </c>
      <c r="I12" s="104"/>
      <c r="J12" s="105"/>
      <c r="K12" s="48" t="s">
        <v>13</v>
      </c>
      <c r="L12" s="49"/>
      <c r="M12" s="50"/>
    </row>
    <row r="13" spans="1:13" ht="12.75">
      <c r="A13" s="21"/>
      <c r="B13" s="70" t="s">
        <v>18</v>
      </c>
      <c r="C13" s="70" t="s">
        <v>17</v>
      </c>
      <c r="D13" s="70" t="s">
        <v>19</v>
      </c>
      <c r="E13" s="70" t="s">
        <v>18</v>
      </c>
      <c r="F13" s="70" t="s">
        <v>17</v>
      </c>
      <c r="G13" s="70" t="s">
        <v>19</v>
      </c>
      <c r="H13" s="70" t="s">
        <v>18</v>
      </c>
      <c r="I13" s="70" t="s">
        <v>17</v>
      </c>
      <c r="J13" s="70" t="s">
        <v>19</v>
      </c>
      <c r="K13" s="70" t="s">
        <v>18</v>
      </c>
      <c r="L13" s="70" t="s">
        <v>17</v>
      </c>
      <c r="M13" s="70" t="s">
        <v>19</v>
      </c>
    </row>
    <row r="14" spans="1:13" ht="12.75">
      <c r="A14" s="74" t="s">
        <v>93</v>
      </c>
      <c r="B14" s="22">
        <v>15547.41305940421</v>
      </c>
      <c r="C14" s="22">
        <v>24378.462814410632</v>
      </c>
      <c r="D14" s="22">
        <v>50953.518948995705</v>
      </c>
      <c r="E14" s="22">
        <v>2295.0683168411497</v>
      </c>
      <c r="F14" s="22">
        <v>3598.6847075373203</v>
      </c>
      <c r="G14" s="22">
        <v>7521.624756773941</v>
      </c>
      <c r="H14" s="22">
        <v>8154.113614002005</v>
      </c>
      <c r="I14" s="22">
        <v>12785.712630384374</v>
      </c>
      <c r="J14" s="22">
        <v>26723.467174624395</v>
      </c>
      <c r="K14" s="22">
        <v>5098.231128561018</v>
      </c>
      <c r="L14" s="22">
        <v>7994.065476488876</v>
      </c>
      <c r="M14" s="22">
        <v>16708.427017597245</v>
      </c>
    </row>
    <row r="15" spans="1:13" ht="10.5" customHeight="1">
      <c r="A15" s="26" t="s">
        <v>15</v>
      </c>
      <c r="B15" s="66">
        <v>8207.427824765173</v>
      </c>
      <c r="C15" s="34">
        <v>11769.296103474922</v>
      </c>
      <c r="D15" s="34">
        <v>19678.197654593925</v>
      </c>
      <c r="E15" s="34">
        <v>1367.3691000000001</v>
      </c>
      <c r="F15" s="34">
        <v>1960.7814</v>
      </c>
      <c r="G15" s="34">
        <v>3278.4156</v>
      </c>
      <c r="H15" s="34">
        <v>4357.9643018280385</v>
      </c>
      <c r="I15" s="34">
        <v>6249.238296293521</v>
      </c>
      <c r="J15" s="34">
        <v>10448.691689285763</v>
      </c>
      <c r="K15" s="34">
        <v>2482.084337694836</v>
      </c>
      <c r="L15" s="34">
        <v>3559.2619451348974</v>
      </c>
      <c r="M15" s="34">
        <v>5951.066184846812</v>
      </c>
    </row>
    <row r="16" spans="1:13" ht="10.5" customHeight="1">
      <c r="A16" s="32" t="s">
        <v>16</v>
      </c>
      <c r="B16" s="22">
        <v>34264.52818305669</v>
      </c>
      <c r="C16" s="34">
        <v>64733.32380358927</v>
      </c>
      <c r="D16" s="34">
        <v>79272.909551563</v>
      </c>
      <c r="E16" s="34">
        <v>4854.906839169307</v>
      </c>
      <c r="F16" s="34">
        <v>9172.000115606754</v>
      </c>
      <c r="G16" s="34">
        <v>11232.099525393203</v>
      </c>
      <c r="H16" s="34">
        <v>19052.296481379726</v>
      </c>
      <c r="I16" s="34">
        <v>35994.030641314836</v>
      </c>
      <c r="J16" s="34">
        <v>44078.55749972982</v>
      </c>
      <c r="K16" s="34">
        <v>10357.324862507552</v>
      </c>
      <c r="L16" s="34">
        <v>19567.29304666748</v>
      </c>
      <c r="M16" s="34">
        <v>23962.25252643974</v>
      </c>
    </row>
    <row r="17" spans="1:13" ht="10.5" customHeight="1">
      <c r="A17" s="8"/>
      <c r="B17" s="2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0.5" customHeight="1">
      <c r="A18" s="4" t="s">
        <v>95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0.5" customHeight="1">
      <c r="A19" s="8"/>
      <c r="B19" s="2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ht="12.75">
      <c r="A20" s="5" t="s">
        <v>92</v>
      </c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mergeCells count="3">
    <mergeCell ref="B12:D12"/>
    <mergeCell ref="E12:G12"/>
    <mergeCell ref="H12:J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A1" sqref="A1:IV1"/>
    </sheetView>
  </sheetViews>
  <sheetFormatPr defaultColWidth="11.421875" defaultRowHeight="12.75"/>
  <cols>
    <col min="1" max="1" width="18.57421875" style="0" customWidth="1"/>
    <col min="2" max="2" width="11.7109375" style="0" customWidth="1"/>
    <col min="4" max="4" width="11.140625" style="0" customWidth="1"/>
    <col min="5" max="5" width="9.8515625" style="0" customWidth="1"/>
    <col min="6" max="6" width="8.5742187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ht="15">
      <c r="A10" s="24" t="s">
        <v>85</v>
      </c>
    </row>
    <row r="12" spans="1:6" ht="12.75">
      <c r="A12" s="21"/>
      <c r="B12" s="70" t="s">
        <v>10</v>
      </c>
      <c r="C12" s="70" t="s">
        <v>11</v>
      </c>
      <c r="D12" s="70" t="s">
        <v>12</v>
      </c>
      <c r="E12" s="70" t="s">
        <v>13</v>
      </c>
      <c r="F12" s="25"/>
    </row>
    <row r="13" spans="1:6" ht="12.75">
      <c r="A13" s="74" t="s">
        <v>26</v>
      </c>
      <c r="B13" s="22">
        <v>40894.010088516065</v>
      </c>
      <c r="C13" s="22">
        <v>6813</v>
      </c>
      <c r="D13" s="22">
        <v>21715</v>
      </c>
      <c r="E13" s="22">
        <v>12367</v>
      </c>
      <c r="F13" s="25"/>
    </row>
    <row r="14" spans="1:17" ht="10.5" customHeight="1">
      <c r="A14" s="51" t="s">
        <v>20</v>
      </c>
      <c r="B14" s="22">
        <v>12255.170151759103</v>
      </c>
      <c r="C14" s="22">
        <v>3039</v>
      </c>
      <c r="D14" s="22">
        <v>5996</v>
      </c>
      <c r="E14" s="22">
        <v>3220</v>
      </c>
      <c r="F14" s="43"/>
      <c r="G14" s="43"/>
      <c r="H14" s="41"/>
      <c r="I14" s="43"/>
      <c r="J14" s="41"/>
      <c r="K14" s="41"/>
      <c r="L14" s="41"/>
      <c r="M14" s="43"/>
      <c r="N14" s="41"/>
      <c r="O14" s="41"/>
      <c r="P14" s="41"/>
      <c r="Q14" s="44"/>
    </row>
    <row r="15" spans="1:6" ht="10.5" customHeight="1">
      <c r="A15" s="52" t="s">
        <v>21</v>
      </c>
      <c r="B15" s="23">
        <v>6773.010961157126</v>
      </c>
      <c r="C15" s="22">
        <v>587</v>
      </c>
      <c r="D15" s="22">
        <v>4658</v>
      </c>
      <c r="E15" s="22">
        <v>1529</v>
      </c>
      <c r="F15" s="7"/>
    </row>
    <row r="16" spans="1:6" ht="10.5" customHeight="1">
      <c r="A16" s="52" t="s">
        <v>24</v>
      </c>
      <c r="B16" s="23">
        <v>6281.980613322524</v>
      </c>
      <c r="C16" s="22">
        <v>878</v>
      </c>
      <c r="D16" s="22">
        <v>3924</v>
      </c>
      <c r="E16" s="22">
        <v>1480</v>
      </c>
      <c r="F16" s="7"/>
    </row>
    <row r="17" spans="1:6" ht="10.5" customHeight="1">
      <c r="A17" s="52" t="s">
        <v>22</v>
      </c>
      <c r="B17" s="23">
        <v>5926.2283505171545</v>
      </c>
      <c r="C17" s="22">
        <v>1156</v>
      </c>
      <c r="D17" s="22">
        <v>2977</v>
      </c>
      <c r="E17" s="22">
        <v>1793</v>
      </c>
      <c r="F17" s="7"/>
    </row>
    <row r="18" spans="1:6" ht="10.5" customHeight="1">
      <c r="A18" s="52" t="s">
        <v>23</v>
      </c>
      <c r="B18" s="23">
        <v>2595.712434974437</v>
      </c>
      <c r="C18" s="22">
        <v>50</v>
      </c>
      <c r="D18" s="22">
        <v>1653</v>
      </c>
      <c r="E18" s="22">
        <v>893</v>
      </c>
      <c r="F18" s="7"/>
    </row>
    <row r="19" spans="1:6" ht="10.5" customHeight="1">
      <c r="A19" s="51" t="s">
        <v>25</v>
      </c>
      <c r="B19" s="23">
        <v>2159.8553661771584</v>
      </c>
      <c r="C19" s="64" t="s">
        <v>87</v>
      </c>
      <c r="D19" s="22">
        <v>1134</v>
      </c>
      <c r="E19" s="22">
        <v>1026</v>
      </c>
      <c r="F19" s="7"/>
    </row>
    <row r="20" spans="1:6" ht="10.5" customHeight="1">
      <c r="A20" s="51" t="s">
        <v>68</v>
      </c>
      <c r="B20" s="23">
        <v>890.9524763767494</v>
      </c>
      <c r="C20" s="64" t="s">
        <v>87</v>
      </c>
      <c r="D20" s="22">
        <v>209</v>
      </c>
      <c r="E20" s="22">
        <v>682</v>
      </c>
      <c r="F20" s="7"/>
    </row>
    <row r="21" spans="1:6" ht="10.5" customHeight="1">
      <c r="A21" s="53" t="s">
        <v>99</v>
      </c>
      <c r="B21" s="23">
        <v>4011.0997342318087</v>
      </c>
      <c r="C21" s="22">
        <v>1103</v>
      </c>
      <c r="D21" s="22">
        <v>1164</v>
      </c>
      <c r="E21" s="22">
        <v>1744</v>
      </c>
      <c r="F21" s="7"/>
    </row>
    <row r="22" spans="1:6" ht="12.75">
      <c r="A22" s="11"/>
      <c r="B22" s="10"/>
      <c r="C22" s="7"/>
      <c r="D22" s="7"/>
      <c r="E22" s="7"/>
      <c r="F22" s="7"/>
    </row>
    <row r="23" ht="12.75">
      <c r="A23" s="5" t="s">
        <v>92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A1" sqref="A1:IV1"/>
    </sheetView>
  </sheetViews>
  <sheetFormatPr defaultColWidth="11.421875" defaultRowHeight="12.75"/>
  <cols>
    <col min="1" max="1" width="11.140625" style="0" customWidth="1"/>
    <col min="2" max="2" width="14.57421875" style="0" customWidth="1"/>
    <col min="3" max="3" width="10.140625" style="0" customWidth="1"/>
    <col min="4" max="4" width="10.710937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9" ht="12.75">
      <c r="A9" s="2"/>
    </row>
    <row r="10" spans="1:8" ht="12.75">
      <c r="A10" s="106" t="s">
        <v>86</v>
      </c>
      <c r="B10" s="107"/>
      <c r="C10" s="107"/>
      <c r="D10" s="107"/>
      <c r="E10" s="107"/>
      <c r="F10" s="107"/>
      <c r="G10" s="107"/>
      <c r="H10" s="33"/>
    </row>
    <row r="11" spans="1:8" ht="33.75" customHeight="1">
      <c r="A11" s="107"/>
      <c r="B11" s="107"/>
      <c r="C11" s="107"/>
      <c r="D11" s="107"/>
      <c r="E11" s="107"/>
      <c r="F11" s="107"/>
      <c r="G11" s="107"/>
      <c r="H11" s="33"/>
    </row>
    <row r="12" ht="15">
      <c r="A12" s="24"/>
    </row>
    <row r="13" spans="1:16" ht="12.75">
      <c r="A13" s="13"/>
      <c r="B13" s="17"/>
      <c r="C13" s="70" t="s">
        <v>15</v>
      </c>
      <c r="D13" s="70" t="s">
        <v>93</v>
      </c>
      <c r="E13" s="41"/>
      <c r="F13" s="17"/>
      <c r="G13" s="41"/>
      <c r="H13" s="17"/>
      <c r="I13" s="41"/>
      <c r="J13" s="41"/>
      <c r="K13" s="41"/>
      <c r="L13" s="17"/>
      <c r="M13" s="41"/>
      <c r="N13" s="41"/>
      <c r="O13" s="41"/>
      <c r="P13" s="16"/>
    </row>
    <row r="14" spans="1:9" ht="9.75" customHeight="1">
      <c r="A14" s="75" t="s">
        <v>26</v>
      </c>
      <c r="B14" s="37"/>
      <c r="C14" s="23">
        <f>SUM(C15:C18)</f>
        <v>40894.01008851605</v>
      </c>
      <c r="D14" s="23">
        <v>74461</v>
      </c>
      <c r="I14" s="36"/>
    </row>
    <row r="15" spans="1:6" ht="9.75" customHeight="1">
      <c r="A15" s="109" t="s">
        <v>27</v>
      </c>
      <c r="B15" s="87" t="s">
        <v>28</v>
      </c>
      <c r="C15" s="23">
        <v>8592.468644735429</v>
      </c>
      <c r="D15" s="38">
        <v>13031.383357706272</v>
      </c>
      <c r="F15" s="20"/>
    </row>
    <row r="16" spans="1:6" ht="9.75" customHeight="1">
      <c r="A16" s="110"/>
      <c r="B16" s="52" t="s">
        <v>29</v>
      </c>
      <c r="C16" s="23">
        <v>1930.0290367694272</v>
      </c>
      <c r="D16" s="38">
        <v>2274.38652471733</v>
      </c>
      <c r="F16" s="20"/>
    </row>
    <row r="17" spans="1:6" ht="9.75" customHeight="1">
      <c r="A17" s="110"/>
      <c r="B17" s="52" t="s">
        <v>30</v>
      </c>
      <c r="C17" s="23">
        <v>28708.446576867387</v>
      </c>
      <c r="D17" s="38">
        <v>58724.64433822332</v>
      </c>
      <c r="F17" s="20"/>
    </row>
    <row r="18" spans="1:4" ht="9.75" customHeight="1">
      <c r="A18" s="111"/>
      <c r="B18" s="32" t="s">
        <v>66</v>
      </c>
      <c r="C18" s="30">
        <v>1663.0658301438123</v>
      </c>
      <c r="D18" s="38">
        <v>430</v>
      </c>
    </row>
    <row r="19" spans="1:6" ht="9.75" customHeight="1">
      <c r="A19" s="108" t="s">
        <v>31</v>
      </c>
      <c r="B19" s="87" t="s">
        <v>32</v>
      </c>
      <c r="C19" s="23">
        <v>1192.7345587398709</v>
      </c>
      <c r="D19" s="38">
        <v>2958.9441290054233</v>
      </c>
      <c r="F19" s="20"/>
    </row>
    <row r="20" spans="1:6" ht="9.75" customHeight="1">
      <c r="A20" s="108"/>
      <c r="B20" s="52" t="s">
        <v>33</v>
      </c>
      <c r="C20" s="23">
        <v>11088.620819014153</v>
      </c>
      <c r="D20" s="38">
        <v>24543.584242757308</v>
      </c>
      <c r="F20" s="20"/>
    </row>
    <row r="21" spans="1:9" ht="9.75" customHeight="1">
      <c r="A21" s="108"/>
      <c r="B21" s="52" t="s">
        <v>34</v>
      </c>
      <c r="C21" s="23">
        <v>11580.394677521725</v>
      </c>
      <c r="D21" s="38">
        <v>28595.18300668312</v>
      </c>
      <c r="F21" s="20"/>
      <c r="G21" s="31" t="s">
        <v>67</v>
      </c>
      <c r="H21" s="31"/>
      <c r="I21" s="31"/>
    </row>
    <row r="22" spans="1:9" ht="9.75" customHeight="1">
      <c r="A22" s="108"/>
      <c r="B22" s="52" t="s">
        <v>35</v>
      </c>
      <c r="C22" s="23">
        <v>10882.139488035516</v>
      </c>
      <c r="D22" s="38">
        <v>14505.530307610112</v>
      </c>
      <c r="F22" s="20"/>
      <c r="G22" s="31"/>
      <c r="H22" s="31"/>
      <c r="I22" s="31"/>
    </row>
    <row r="23" spans="1:9" ht="9.75" customHeight="1">
      <c r="A23" s="108"/>
      <c r="B23" s="52" t="s">
        <v>36</v>
      </c>
      <c r="C23" s="23">
        <v>3849.1340997616085</v>
      </c>
      <c r="D23" s="38">
        <v>709.1393133710818</v>
      </c>
      <c r="F23" s="20"/>
      <c r="G23" s="31"/>
      <c r="H23" s="31"/>
      <c r="I23" s="31"/>
    </row>
    <row r="24" spans="1:9" ht="9.75" customHeight="1">
      <c r="A24" s="108"/>
      <c r="B24" s="52" t="s">
        <v>97</v>
      </c>
      <c r="C24" s="23">
        <v>1048.5331377116277</v>
      </c>
      <c r="D24" s="62" t="s">
        <v>87</v>
      </c>
      <c r="G24" s="31"/>
      <c r="H24" s="31"/>
      <c r="I24" s="31"/>
    </row>
    <row r="25" spans="1:5" ht="9.75" customHeight="1">
      <c r="A25" s="108"/>
      <c r="B25" s="32" t="s">
        <v>66</v>
      </c>
      <c r="C25" s="23">
        <v>1252</v>
      </c>
      <c r="D25" s="38">
        <v>3148</v>
      </c>
      <c r="E25" s="63"/>
    </row>
    <row r="26" spans="1:6" ht="9.75" customHeight="1">
      <c r="A26" s="108" t="s">
        <v>61</v>
      </c>
      <c r="B26" s="87" t="s">
        <v>38</v>
      </c>
      <c r="C26" s="23">
        <v>25948.931851116424</v>
      </c>
      <c r="D26" s="38">
        <v>44372.673870497645</v>
      </c>
      <c r="F26" s="20"/>
    </row>
    <row r="27" spans="1:6" ht="9.75" customHeight="1">
      <c r="A27" s="108"/>
      <c r="B27" s="52" t="s">
        <v>39</v>
      </c>
      <c r="C27" s="23">
        <v>6927.836259875756</v>
      </c>
      <c r="D27" s="38">
        <v>7330.809792528132</v>
      </c>
      <c r="F27" s="20"/>
    </row>
    <row r="28" spans="1:6" ht="9.75" customHeight="1">
      <c r="A28" s="108"/>
      <c r="B28" s="52" t="s">
        <v>30</v>
      </c>
      <c r="C28" s="23">
        <v>8017.241977523884</v>
      </c>
      <c r="D28" s="38">
        <v>22212.876695868094</v>
      </c>
      <c r="F28" s="20"/>
    </row>
    <row r="29" spans="1:4" ht="9.75" customHeight="1">
      <c r="A29" s="108"/>
      <c r="B29" s="32" t="s">
        <v>66</v>
      </c>
      <c r="C29" s="64" t="s">
        <v>87</v>
      </c>
      <c r="D29" s="38">
        <v>544</v>
      </c>
    </row>
    <row r="31" ht="12.75">
      <c r="A31" s="4" t="s">
        <v>95</v>
      </c>
    </row>
    <row r="32" ht="12.75">
      <c r="A32" s="4"/>
    </row>
    <row r="33" ht="12.75">
      <c r="A33" s="5" t="s">
        <v>92</v>
      </c>
    </row>
  </sheetData>
  <mergeCells count="4">
    <mergeCell ref="A10:G11"/>
    <mergeCell ref="A26:A29"/>
    <mergeCell ref="A19:A25"/>
    <mergeCell ref="A15:A1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ignoredErrors>
    <ignoredError sqref="C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A1" sqref="A1:IV1"/>
    </sheetView>
  </sheetViews>
  <sheetFormatPr defaultColWidth="11.421875" defaultRowHeight="12.75"/>
  <cols>
    <col min="1" max="1" width="11.140625" style="0" customWidth="1"/>
    <col min="2" max="2" width="16.8515625" style="0" customWidth="1"/>
    <col min="3" max="5" width="9.0039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7" ht="9.75" customHeight="1"/>
    <row r="9" ht="10.5" customHeight="1"/>
    <row r="10" spans="1:16" ht="12.75">
      <c r="A10" s="118" t="s">
        <v>88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21"/>
    </row>
    <row r="11" spans="1:16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1"/>
    </row>
    <row r="12" spans="1:16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1"/>
    </row>
    <row r="14" spans="3:11" ht="12.75">
      <c r="C14" s="67" t="s">
        <v>26</v>
      </c>
      <c r="D14" s="67" t="s">
        <v>40</v>
      </c>
      <c r="E14" s="67" t="s">
        <v>41</v>
      </c>
      <c r="K14" s="4"/>
    </row>
    <row r="15" spans="1:17" ht="10.5" customHeight="1">
      <c r="A15" s="15" t="s">
        <v>26</v>
      </c>
      <c r="B15" s="35"/>
      <c r="C15" s="22">
        <f>SUM(C16:C18)</f>
        <v>91353.25009607576</v>
      </c>
      <c r="D15" s="22">
        <f>SUM(D16:D18)</f>
        <v>51629.75027526395</v>
      </c>
      <c r="E15" s="34">
        <f>SUM(E16:E18)</f>
        <v>39723.50104394697</v>
      </c>
      <c r="F15" s="63"/>
      <c r="G15" s="43"/>
      <c r="H15" s="17"/>
      <c r="K15" s="42"/>
      <c r="M15" s="42"/>
      <c r="N15" s="41"/>
      <c r="O15" s="41"/>
      <c r="P15" s="41"/>
      <c r="Q15" s="34"/>
    </row>
    <row r="16" spans="1:11" ht="10.5" customHeight="1">
      <c r="A16" s="112" t="s">
        <v>47</v>
      </c>
      <c r="B16" s="74" t="s">
        <v>70</v>
      </c>
      <c r="C16" s="38">
        <v>29130.241124610257</v>
      </c>
      <c r="D16" s="38">
        <v>16640.96602561995</v>
      </c>
      <c r="E16" s="38">
        <v>12489.275483755837</v>
      </c>
      <c r="F16" s="63"/>
      <c r="H16" s="9"/>
      <c r="K16" s="23"/>
    </row>
    <row r="17" spans="1:11" ht="10.5" customHeight="1">
      <c r="A17" s="113"/>
      <c r="B17" s="26" t="s">
        <v>42</v>
      </c>
      <c r="C17" s="38">
        <v>50026.31300152117</v>
      </c>
      <c r="D17" s="38">
        <v>27242.736851081747</v>
      </c>
      <c r="E17" s="38">
        <v>22783.576851673526</v>
      </c>
      <c r="F17" s="63"/>
      <c r="H17" s="9"/>
      <c r="K17" s="23"/>
    </row>
    <row r="18" spans="1:11" ht="10.5" customHeight="1">
      <c r="A18" s="114"/>
      <c r="B18" s="32" t="s">
        <v>43</v>
      </c>
      <c r="C18" s="38">
        <v>12196.695969944321</v>
      </c>
      <c r="D18" s="38">
        <v>7746.047398562249</v>
      </c>
      <c r="E18" s="38">
        <v>4450.648708517608</v>
      </c>
      <c r="F18" s="63"/>
      <c r="H18" s="9"/>
      <c r="K18" s="23"/>
    </row>
    <row r="19" spans="1:11" ht="10.5" customHeight="1">
      <c r="A19" s="115" t="s">
        <v>71</v>
      </c>
      <c r="B19" s="84" t="s">
        <v>44</v>
      </c>
      <c r="C19" s="38">
        <v>13177.298285197689</v>
      </c>
      <c r="D19" s="38">
        <v>9739.971294164665</v>
      </c>
      <c r="E19" s="38">
        <v>3437.326991033023</v>
      </c>
      <c r="F19" s="63"/>
      <c r="H19" s="9"/>
      <c r="K19" s="9"/>
    </row>
    <row r="20" spans="1:11" ht="10.5" customHeight="1">
      <c r="A20" s="116"/>
      <c r="B20" s="88" t="s">
        <v>101</v>
      </c>
      <c r="C20" s="38">
        <v>33981.988788518596</v>
      </c>
      <c r="D20" s="38">
        <v>21905.338202159674</v>
      </c>
      <c r="E20" s="38">
        <v>12076.650586358923</v>
      </c>
      <c r="F20" s="63"/>
      <c r="H20" s="9"/>
      <c r="K20" s="9"/>
    </row>
    <row r="21" spans="1:11" ht="10.5" customHeight="1">
      <c r="A21" s="116"/>
      <c r="B21" s="88" t="s">
        <v>102</v>
      </c>
      <c r="C21" s="38">
        <v>10375.912557759211</v>
      </c>
      <c r="D21" s="38">
        <v>7386.002163962145</v>
      </c>
      <c r="E21" s="38">
        <v>2989.910393797069</v>
      </c>
      <c r="F21" s="63"/>
      <c r="H21" s="9"/>
      <c r="K21" s="9"/>
    </row>
    <row r="22" spans="1:11" ht="10.5" customHeight="1">
      <c r="A22" s="116"/>
      <c r="B22" s="88" t="s">
        <v>103</v>
      </c>
      <c r="C22" s="38">
        <v>33542.6889001065</v>
      </c>
      <c r="D22" s="38">
        <v>12598.438614977464</v>
      </c>
      <c r="E22" s="38">
        <v>20944.25028512904</v>
      </c>
      <c r="F22" s="63"/>
      <c r="H22" s="9"/>
      <c r="K22" s="9"/>
    </row>
    <row r="23" spans="1:11" ht="10.5" customHeight="1">
      <c r="A23" s="117"/>
      <c r="B23" s="89" t="s">
        <v>66</v>
      </c>
      <c r="C23" s="23">
        <f>C15-SUM(C19:C22)</f>
        <v>275.3615644937672</v>
      </c>
      <c r="D23" s="64" t="s">
        <v>87</v>
      </c>
      <c r="E23" s="23">
        <f>E15-SUM(E19:E22)</f>
        <v>275.36278762891743</v>
      </c>
      <c r="F23" s="63"/>
      <c r="H23" s="9"/>
      <c r="K23" s="9"/>
    </row>
    <row r="24" spans="1:11" ht="10.5" customHeight="1">
      <c r="A24" s="115" t="s">
        <v>48</v>
      </c>
      <c r="B24" s="74" t="s">
        <v>100</v>
      </c>
      <c r="C24" s="38">
        <v>5925.593543685867</v>
      </c>
      <c r="D24" s="38">
        <v>3672.018693084833</v>
      </c>
      <c r="E24" s="38">
        <v>2253.57485060104</v>
      </c>
      <c r="F24" s="63"/>
      <c r="H24" s="9"/>
      <c r="K24" s="23"/>
    </row>
    <row r="25" spans="1:11" ht="10.5" customHeight="1">
      <c r="A25" s="116"/>
      <c r="B25" s="26" t="s">
        <v>72</v>
      </c>
      <c r="C25" s="38">
        <v>47144.92456392141</v>
      </c>
      <c r="D25" s="38">
        <v>25939.962920255854</v>
      </c>
      <c r="E25" s="38">
        <v>21204.961643665578</v>
      </c>
      <c r="F25" s="63"/>
      <c r="H25" s="9"/>
      <c r="K25" s="23"/>
    </row>
    <row r="26" spans="1:11" ht="10.5" customHeight="1">
      <c r="A26" s="116"/>
      <c r="B26" s="26" t="s">
        <v>45</v>
      </c>
      <c r="C26" s="38">
        <v>29614.280340575668</v>
      </c>
      <c r="D26" s="38">
        <v>16403.883186947376</v>
      </c>
      <c r="E26" s="38">
        <v>13210.397153628275</v>
      </c>
      <c r="F26" s="63"/>
      <c r="H26" s="9"/>
      <c r="K26" s="23"/>
    </row>
    <row r="27" spans="1:11" ht="10.5" customHeight="1">
      <c r="A27" s="116"/>
      <c r="B27" s="26" t="s">
        <v>46</v>
      </c>
      <c r="C27" s="38">
        <v>6390.25243763959</v>
      </c>
      <c r="D27" s="38">
        <v>3546.3827005883827</v>
      </c>
      <c r="E27" s="38">
        <v>2843.8697370512064</v>
      </c>
      <c r="F27" s="63"/>
      <c r="H27" s="9"/>
      <c r="K27" s="23"/>
    </row>
    <row r="28" spans="1:11" ht="10.5" customHeight="1">
      <c r="A28" s="116"/>
      <c r="B28" s="26" t="s">
        <v>73</v>
      </c>
      <c r="C28" s="38">
        <v>1750.0277000919928</v>
      </c>
      <c r="D28" s="38">
        <v>1539.3312642262463</v>
      </c>
      <c r="E28" s="38">
        <v>210.69643586574662</v>
      </c>
      <c r="F28" s="63"/>
      <c r="H28" s="9"/>
      <c r="K28" s="23"/>
    </row>
    <row r="29" spans="1:11" ht="10.5" customHeight="1">
      <c r="A29" s="117"/>
      <c r="B29" s="32" t="s">
        <v>66</v>
      </c>
      <c r="C29" s="38">
        <v>528</v>
      </c>
      <c r="D29" s="38">
        <v>528</v>
      </c>
      <c r="E29" s="64" t="s">
        <v>87</v>
      </c>
      <c r="F29" s="63"/>
      <c r="G29" s="63"/>
      <c r="H29" s="9"/>
      <c r="K29" s="23"/>
    </row>
    <row r="30" ht="12.75">
      <c r="C30" s="63"/>
    </row>
    <row r="31" ht="12.75">
      <c r="A31" s="5" t="s">
        <v>92</v>
      </c>
    </row>
    <row r="33" spans="3:4" ht="12.75">
      <c r="C33" s="63"/>
      <c r="D33" s="63"/>
    </row>
  </sheetData>
  <mergeCells count="4">
    <mergeCell ref="A16:A18"/>
    <mergeCell ref="A19:A23"/>
    <mergeCell ref="A24:A29"/>
    <mergeCell ref="A10:O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ignoredErrors>
    <ignoredError sqref="C15:D23 E19:E23 E1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workbookViewId="0" topLeftCell="A1">
      <selection activeCell="A1" sqref="A1:IV1"/>
    </sheetView>
  </sheetViews>
  <sheetFormatPr defaultColWidth="11.421875" defaultRowHeight="12.75"/>
  <cols>
    <col min="1" max="1" width="11.140625" style="0" customWidth="1"/>
    <col min="2" max="2" width="24.57421875" style="0" customWidth="1"/>
    <col min="4" max="4" width="10.00390625" style="0" customWidth="1"/>
    <col min="5" max="5" width="14.140625" style="0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12.75">
      <c r="A1" s="3"/>
    </row>
    <row r="10" spans="1:13" ht="12.75">
      <c r="A10" s="47" t="s">
        <v>111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2" spans="1:5" ht="12.75">
      <c r="A12" s="8"/>
      <c r="B12" s="8"/>
      <c r="C12" s="73" t="s">
        <v>16</v>
      </c>
      <c r="D12" s="70" t="s">
        <v>15</v>
      </c>
      <c r="E12" s="17"/>
    </row>
    <row r="13" spans="1:5" ht="12.75">
      <c r="A13" s="119" t="s">
        <v>89</v>
      </c>
      <c r="B13" s="120"/>
      <c r="C13" s="66">
        <f>SUM(C14:C20)</f>
        <v>128668.90042454601</v>
      </c>
      <c r="D13" s="22">
        <f>SUM(D14:D20)</f>
        <v>40894.01008851606</v>
      </c>
      <c r="E13" s="17"/>
    </row>
    <row r="14" spans="1:17" ht="11.25" customHeight="1">
      <c r="A14" s="115" t="s">
        <v>31</v>
      </c>
      <c r="B14" s="87" t="s">
        <v>32</v>
      </c>
      <c r="C14" s="38">
        <v>166.73505434308777</v>
      </c>
      <c r="D14" s="22">
        <v>326.1608812140852</v>
      </c>
      <c r="E14" s="42"/>
      <c r="F14" s="41"/>
      <c r="G14" s="43"/>
      <c r="H14" s="41"/>
      <c r="I14" s="42"/>
      <c r="J14" s="41"/>
      <c r="K14" s="41"/>
      <c r="L14" s="41"/>
      <c r="M14" s="42"/>
      <c r="N14" s="41"/>
      <c r="O14" s="41"/>
      <c r="P14" s="41"/>
      <c r="Q14" s="34"/>
    </row>
    <row r="15" spans="1:5" ht="11.25" customHeight="1">
      <c r="A15" s="116"/>
      <c r="B15" s="52" t="s">
        <v>33</v>
      </c>
      <c r="C15" s="38">
        <v>24750.558169665976</v>
      </c>
      <c r="D15" s="22">
        <v>13605.4289091431</v>
      </c>
      <c r="E15" s="23"/>
    </row>
    <row r="16" spans="1:7" ht="11.25" customHeight="1">
      <c r="A16" s="116"/>
      <c r="B16" s="52" t="s">
        <v>34</v>
      </c>
      <c r="C16" s="38">
        <v>36216.91740569383</v>
      </c>
      <c r="D16" s="22">
        <v>11517.196659698995</v>
      </c>
      <c r="E16" s="23"/>
      <c r="G16" s="19"/>
    </row>
    <row r="17" spans="1:7" ht="11.25" customHeight="1">
      <c r="A17" s="116"/>
      <c r="B17" s="52" t="s">
        <v>35</v>
      </c>
      <c r="C17" s="38">
        <v>32276.48829000539</v>
      </c>
      <c r="D17" s="22">
        <v>8706.879952685134</v>
      </c>
      <c r="E17" s="23"/>
      <c r="G17" s="19"/>
    </row>
    <row r="18" spans="1:5" ht="11.25" customHeight="1">
      <c r="A18" s="116"/>
      <c r="B18" s="52" t="s">
        <v>36</v>
      </c>
      <c r="C18" s="38">
        <v>21774.62405844986</v>
      </c>
      <c r="D18" s="22">
        <v>2194.966092247819</v>
      </c>
      <c r="E18" s="23"/>
    </row>
    <row r="19" spans="1:5" ht="11.25" customHeight="1">
      <c r="A19" s="116"/>
      <c r="B19" s="52" t="s">
        <v>97</v>
      </c>
      <c r="C19" s="38">
        <v>7320.608795925936</v>
      </c>
      <c r="D19" s="22">
        <v>711.7227996839092</v>
      </c>
      <c r="E19" s="23"/>
    </row>
    <row r="20" spans="1:6" ht="11.25" customHeight="1">
      <c r="A20" s="116"/>
      <c r="B20" s="53" t="s">
        <v>66</v>
      </c>
      <c r="C20" s="38">
        <v>6162.968650461925</v>
      </c>
      <c r="D20" s="38">
        <v>3831.6547938430185</v>
      </c>
      <c r="E20" s="23"/>
      <c r="F20" s="63"/>
    </row>
    <row r="21" spans="1:4" ht="11.25" customHeight="1">
      <c r="A21" s="121"/>
      <c r="B21" s="18" t="s">
        <v>98</v>
      </c>
      <c r="C21" s="76">
        <v>78.4</v>
      </c>
      <c r="D21" s="76">
        <v>67.8</v>
      </c>
    </row>
    <row r="22" spans="1:6" ht="11.25" customHeight="1">
      <c r="A22" s="115" t="s">
        <v>62</v>
      </c>
      <c r="B22" s="87" t="s">
        <v>49</v>
      </c>
      <c r="C22" s="22">
        <v>23352.930585934468</v>
      </c>
      <c r="D22" s="22">
        <v>5593.795064759304</v>
      </c>
      <c r="E22" s="23"/>
      <c r="F22" s="21"/>
    </row>
    <row r="23" spans="1:6" ht="11.25" customHeight="1">
      <c r="A23" s="116"/>
      <c r="B23" s="52" t="s">
        <v>50</v>
      </c>
      <c r="C23" s="22">
        <v>42621.77768759009</v>
      </c>
      <c r="D23" s="22">
        <v>11901.534063994162</v>
      </c>
      <c r="E23" s="23"/>
      <c r="F23" s="21"/>
    </row>
    <row r="24" spans="1:6" ht="11.25" customHeight="1">
      <c r="A24" s="116"/>
      <c r="B24" s="52" t="s">
        <v>51</v>
      </c>
      <c r="C24" s="22">
        <v>46587.17417299758</v>
      </c>
      <c r="D24" s="22">
        <v>12063.539726184465</v>
      </c>
      <c r="E24" s="23"/>
      <c r="F24" s="21"/>
    </row>
    <row r="25" spans="1:6" ht="11.25" customHeight="1">
      <c r="A25" s="116"/>
      <c r="B25" s="52" t="s">
        <v>52</v>
      </c>
      <c r="C25" s="22">
        <v>10045.541116587721</v>
      </c>
      <c r="D25" s="22">
        <v>3057.163135539251</v>
      </c>
      <c r="E25" s="23"/>
      <c r="F25" s="21"/>
    </row>
    <row r="26" spans="1:6" ht="11.25" customHeight="1">
      <c r="A26" s="116"/>
      <c r="B26" s="52" t="s">
        <v>53</v>
      </c>
      <c r="C26" s="22">
        <v>1736.0503032412532</v>
      </c>
      <c r="D26" s="22">
        <v>4226.203067858182</v>
      </c>
      <c r="E26" s="23"/>
      <c r="F26" s="21"/>
    </row>
    <row r="27" spans="1:6" ht="11.25" customHeight="1">
      <c r="A27" s="116"/>
      <c r="B27" s="52" t="s">
        <v>54</v>
      </c>
      <c r="C27" s="22">
        <v>84.64251014978791</v>
      </c>
      <c r="D27" s="22">
        <v>291.7824412683608</v>
      </c>
      <c r="E27" s="23"/>
      <c r="F27" s="54"/>
    </row>
    <row r="28" spans="1:6" ht="11.25" customHeight="1">
      <c r="A28" s="116"/>
      <c r="B28" s="90" t="s">
        <v>66</v>
      </c>
      <c r="C28" s="56">
        <v>4240.7840480452405</v>
      </c>
      <c r="D28" s="56">
        <v>3759.9925889123383</v>
      </c>
      <c r="E28" s="23"/>
      <c r="F28" s="54"/>
    </row>
    <row r="29" spans="1:11" ht="11.25" customHeight="1">
      <c r="A29" s="116"/>
      <c r="B29" s="14" t="s">
        <v>77</v>
      </c>
      <c r="C29" s="77">
        <v>42.9</v>
      </c>
      <c r="D29" s="77">
        <v>39</v>
      </c>
      <c r="E29" s="30"/>
      <c r="F29" s="55"/>
      <c r="H29" s="4"/>
      <c r="I29" s="4"/>
      <c r="J29" s="20"/>
      <c r="K29" s="20"/>
    </row>
    <row r="30" spans="1:8" ht="11.25" customHeight="1">
      <c r="A30" s="115" t="s">
        <v>27</v>
      </c>
      <c r="B30" s="87" t="s">
        <v>55</v>
      </c>
      <c r="C30" s="22">
        <v>75874.67974707857</v>
      </c>
      <c r="D30" s="22">
        <v>31912.473435247008</v>
      </c>
      <c r="E30" s="23"/>
      <c r="F30" s="94"/>
      <c r="G30" s="22"/>
      <c r="H30" s="22"/>
    </row>
    <row r="31" spans="1:8" ht="11.25" customHeight="1">
      <c r="A31" s="116"/>
      <c r="B31" s="52" t="s">
        <v>56</v>
      </c>
      <c r="C31" s="22">
        <v>52537.9202009841</v>
      </c>
      <c r="D31" s="22">
        <v>8815.296097140053</v>
      </c>
      <c r="E31" s="23"/>
      <c r="F31" s="94"/>
      <c r="G31" s="22"/>
      <c r="H31" s="22"/>
    </row>
    <row r="32" spans="1:8" ht="11.25" customHeight="1">
      <c r="A32" s="117"/>
      <c r="B32" s="53" t="s">
        <v>66</v>
      </c>
      <c r="C32" s="57">
        <v>256.3004764835496</v>
      </c>
      <c r="D32" s="57">
        <v>166.24055612900702</v>
      </c>
      <c r="E32" s="30"/>
      <c r="F32" s="7"/>
      <c r="G32" s="95"/>
      <c r="H32" s="7"/>
    </row>
    <row r="33" spans="1:5" ht="11.25" customHeight="1">
      <c r="A33" s="115" t="s">
        <v>63</v>
      </c>
      <c r="B33" s="87" t="s">
        <v>57</v>
      </c>
      <c r="C33" s="22">
        <v>7389.933464758319</v>
      </c>
      <c r="D33" s="22">
        <v>3923.9718492936813</v>
      </c>
      <c r="E33" s="23"/>
    </row>
    <row r="34" spans="1:5" ht="11.25" customHeight="1">
      <c r="A34" s="121"/>
      <c r="B34" s="53" t="s">
        <v>58</v>
      </c>
      <c r="C34" s="22">
        <v>121278.96695978762</v>
      </c>
      <c r="D34" s="22">
        <v>36970.038239222384</v>
      </c>
      <c r="E34" s="23"/>
    </row>
    <row r="35" spans="1:5" ht="11.25" customHeight="1">
      <c r="A35" s="115" t="s">
        <v>59</v>
      </c>
      <c r="B35" s="87" t="s">
        <v>37</v>
      </c>
      <c r="C35" s="22">
        <v>119427.73919184064</v>
      </c>
      <c r="D35" s="22">
        <v>39348.16426298896</v>
      </c>
      <c r="E35" s="23"/>
    </row>
    <row r="36" spans="1:5" ht="11.25" customHeight="1">
      <c r="A36" s="121"/>
      <c r="B36" s="53" t="s">
        <v>60</v>
      </c>
      <c r="C36" s="22">
        <v>9241.161232705297</v>
      </c>
      <c r="D36" s="22">
        <v>1545.8458255271296</v>
      </c>
      <c r="E36" s="23"/>
    </row>
    <row r="37" spans="1:5" ht="11.25" customHeight="1">
      <c r="A37" s="115" t="s">
        <v>61</v>
      </c>
      <c r="B37" s="85" t="s">
        <v>74</v>
      </c>
      <c r="C37" s="22">
        <v>88122.74261951064</v>
      </c>
      <c r="D37" s="22">
        <v>13993.778169452991</v>
      </c>
      <c r="E37" s="23"/>
    </row>
    <row r="38" spans="1:5" ht="11.25" customHeight="1">
      <c r="A38" s="116"/>
      <c r="B38" s="51" t="s">
        <v>75</v>
      </c>
      <c r="C38" s="22">
        <v>22770.45189562199</v>
      </c>
      <c r="D38" s="22">
        <v>7863.800837249322</v>
      </c>
      <c r="E38" s="23"/>
    </row>
    <row r="39" spans="1:5" ht="11.25" customHeight="1">
      <c r="A39" s="116"/>
      <c r="B39" s="51" t="s">
        <v>104</v>
      </c>
      <c r="C39" s="22">
        <v>10045.204428813098</v>
      </c>
      <c r="D39" s="22">
        <v>1311.3273674651698</v>
      </c>
      <c r="E39" s="23"/>
    </row>
    <row r="40" spans="1:5" ht="11.25" customHeight="1">
      <c r="A40" s="116"/>
      <c r="B40" s="52" t="s">
        <v>76</v>
      </c>
      <c r="C40" s="22">
        <v>5166.386604627056</v>
      </c>
      <c r="D40" s="22">
        <v>14966.984030127656</v>
      </c>
      <c r="E40" s="23"/>
    </row>
    <row r="41" spans="1:5" ht="11.25" customHeight="1">
      <c r="A41" s="121"/>
      <c r="B41" s="53" t="s">
        <v>105</v>
      </c>
      <c r="C41" s="22">
        <v>2564.1148759732414</v>
      </c>
      <c r="D41" s="22">
        <v>2758.1196842209097</v>
      </c>
      <c r="E41" s="23"/>
    </row>
    <row r="43" ht="12.75">
      <c r="A43" s="5" t="s">
        <v>92</v>
      </c>
    </row>
  </sheetData>
  <mergeCells count="7">
    <mergeCell ref="A13:B13"/>
    <mergeCell ref="A35:A36"/>
    <mergeCell ref="A37:A41"/>
    <mergeCell ref="A14:A21"/>
    <mergeCell ref="A22:A29"/>
    <mergeCell ref="A33:A34"/>
    <mergeCell ref="A30:A3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1" r:id="rId2"/>
  <headerFooter alignWithMargins="0">
    <oddFooter>&amp;L&amp;Z&amp;F</oddFooter>
  </headerFooter>
  <ignoredErrors>
    <ignoredError sqref="C13:D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A1" sqref="A1:IV1"/>
    </sheetView>
  </sheetViews>
  <sheetFormatPr defaultColWidth="11.421875" defaultRowHeight="12.75"/>
  <cols>
    <col min="1" max="1" width="21.140625" style="0" customWidth="1"/>
    <col min="2" max="2" width="11.28125" style="0" customWidth="1"/>
    <col min="3" max="3" width="9.421875" style="0" customWidth="1"/>
    <col min="4" max="4" width="8.7109375" style="0" customWidth="1"/>
    <col min="5" max="5" width="9.28125" style="0" customWidth="1"/>
    <col min="6" max="6" width="6.421875" style="0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12.75">
      <c r="A1" s="3"/>
    </row>
    <row r="10" ht="12.75">
      <c r="A10" s="2" t="s">
        <v>109</v>
      </c>
    </row>
    <row r="12" spans="1:5" ht="12.75">
      <c r="A12" s="8"/>
      <c r="B12" s="70" t="s">
        <v>10</v>
      </c>
      <c r="C12" s="70" t="s">
        <v>11</v>
      </c>
      <c r="D12" s="70" t="s">
        <v>12</v>
      </c>
      <c r="E12" s="70" t="s">
        <v>13</v>
      </c>
    </row>
    <row r="13" spans="1:5" ht="12.75">
      <c r="A13" s="74" t="s">
        <v>26</v>
      </c>
      <c r="B13" s="22">
        <f>SUM(B14:B16)</f>
        <v>128668.90422341698</v>
      </c>
      <c r="C13" s="22">
        <f>SUM(C14:C16)</f>
        <v>18231</v>
      </c>
      <c r="D13" s="22">
        <f>SUM(D14:D16)</f>
        <v>71544</v>
      </c>
      <c r="E13" s="22">
        <f>SUM(E14:E16)</f>
        <v>38893</v>
      </c>
    </row>
    <row r="14" spans="1:16" ht="12.75">
      <c r="A14" s="51" t="s">
        <v>64</v>
      </c>
      <c r="B14" s="22">
        <v>61468.15625399795</v>
      </c>
      <c r="C14" s="22">
        <v>9268</v>
      </c>
      <c r="D14" s="22">
        <v>34311</v>
      </c>
      <c r="E14" s="22">
        <v>17889</v>
      </c>
      <c r="F14" s="43"/>
      <c r="G14" s="41"/>
      <c r="H14" s="17"/>
      <c r="I14" s="41"/>
      <c r="J14" s="41"/>
      <c r="K14" s="41"/>
      <c r="L14" s="17"/>
      <c r="M14" s="41"/>
      <c r="N14" s="41"/>
      <c r="O14" s="41"/>
      <c r="P14" s="16"/>
    </row>
    <row r="15" spans="1:5" ht="12.75">
      <c r="A15" s="51" t="s">
        <v>65</v>
      </c>
      <c r="B15" s="22">
        <v>47303.2181809331</v>
      </c>
      <c r="C15" s="22">
        <v>6676</v>
      </c>
      <c r="D15" s="22">
        <v>27327</v>
      </c>
      <c r="E15" s="22">
        <v>13300</v>
      </c>
    </row>
    <row r="16" spans="1:5" ht="12.75">
      <c r="A16" s="86" t="s">
        <v>78</v>
      </c>
      <c r="B16" s="22">
        <v>19897.529788485917</v>
      </c>
      <c r="C16" s="22">
        <v>2287</v>
      </c>
      <c r="D16" s="22">
        <v>9906</v>
      </c>
      <c r="E16" s="22">
        <v>7704</v>
      </c>
    </row>
    <row r="17" spans="3:5" ht="12.75">
      <c r="C17" s="8"/>
      <c r="D17" s="8"/>
      <c r="E17" s="8"/>
    </row>
    <row r="18" ht="12.75">
      <c r="A18" s="5" t="s">
        <v>92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D23" sqref="D23"/>
    </sheetView>
  </sheetViews>
  <sheetFormatPr defaultColWidth="11.421875" defaultRowHeight="12.75"/>
  <cols>
    <col min="2" max="2" width="17.421875" style="0" customWidth="1"/>
    <col min="3" max="3" width="12.421875" style="0" customWidth="1"/>
  </cols>
  <sheetData>
    <row r="1" ht="12.75">
      <c r="A1" s="3"/>
    </row>
    <row r="10" ht="12.75">
      <c r="A10" s="2" t="s">
        <v>108</v>
      </c>
    </row>
    <row r="12" spans="1:7" ht="12.75">
      <c r="A12" s="20"/>
      <c r="B12" s="8"/>
      <c r="C12" s="73" t="s">
        <v>83</v>
      </c>
      <c r="D12" s="67" t="s">
        <v>11</v>
      </c>
      <c r="E12" s="70" t="s">
        <v>12</v>
      </c>
      <c r="F12" s="70" t="s">
        <v>13</v>
      </c>
      <c r="G12" s="4"/>
    </row>
    <row r="13" spans="1:7" ht="12.75">
      <c r="A13" s="122" t="s">
        <v>26</v>
      </c>
      <c r="B13" s="123"/>
      <c r="C13" s="23">
        <v>43700.51513847091</v>
      </c>
      <c r="D13" s="23">
        <v>3937.4154462512743</v>
      </c>
      <c r="E13" s="23">
        <v>20877.4191209602</v>
      </c>
      <c r="F13" s="23">
        <v>18885.680571259447</v>
      </c>
      <c r="G13" s="4"/>
    </row>
    <row r="14" spans="1:6" ht="12.75" customHeight="1">
      <c r="A14" s="124" t="s">
        <v>84</v>
      </c>
      <c r="B14" s="125"/>
      <c r="C14" s="69">
        <v>2.45</v>
      </c>
      <c r="D14" s="69">
        <v>2.75</v>
      </c>
      <c r="E14" s="69">
        <v>2.51</v>
      </c>
      <c r="F14" s="69">
        <v>2.31</v>
      </c>
    </row>
    <row r="15" spans="1:6" ht="12.75" customHeight="1">
      <c r="A15" s="124" t="s">
        <v>106</v>
      </c>
      <c r="B15" s="125"/>
      <c r="C15" s="65">
        <v>49.3</v>
      </c>
      <c r="D15" s="65">
        <v>42.6</v>
      </c>
      <c r="E15" s="4">
        <v>48.9</v>
      </c>
      <c r="F15" s="65">
        <v>51.1</v>
      </c>
    </row>
    <row r="16" spans="1:6" ht="12.75">
      <c r="A16" s="126" t="s">
        <v>107</v>
      </c>
      <c r="B16" s="127"/>
      <c r="C16" s="68">
        <v>6.43261541110417</v>
      </c>
      <c r="D16" s="68">
        <v>4.04762196450241</v>
      </c>
      <c r="E16" s="68">
        <v>6.6049836482368365</v>
      </c>
      <c r="F16" s="68">
        <v>6.742075965889326</v>
      </c>
    </row>
    <row r="17" ht="12.75">
      <c r="G17" s="12"/>
    </row>
    <row r="18" ht="12.75">
      <c r="A18" s="5" t="s">
        <v>92</v>
      </c>
    </row>
  </sheetData>
  <mergeCells count="4">
    <mergeCell ref="A13:B13"/>
    <mergeCell ref="A14:B14"/>
    <mergeCell ref="A15:B15"/>
    <mergeCell ref="A16:B16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msaezher</cp:lastModifiedBy>
  <cp:lastPrinted>2009-06-05T09:16:21Z</cp:lastPrinted>
  <dcterms:created xsi:type="dcterms:W3CDTF">2009-05-11T08:27:53Z</dcterms:created>
  <dcterms:modified xsi:type="dcterms:W3CDTF">2011-11-14T11:44:23Z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