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40" activeTab="1"/>
  </bookViews>
  <sheets>
    <sheet name="Jarraibideak" sheetId="1" r:id="rId1"/>
    <sheet name="Instrucciones" sheetId="2" r:id="rId2"/>
    <sheet name="Datuak-Datos" sheetId="3" r:id="rId3"/>
    <sheet name="H1" sheetId="4" r:id="rId4"/>
    <sheet name="H2" sheetId="5" state="hidden" r:id="rId5"/>
  </sheets>
  <definedNames>
    <definedName name="_xlnm.Print_Area" localSheetId="2">'Datuak-Datos'!$A$1:$J$116</definedName>
    <definedName name="_xlnm.Print_Area" localSheetId="1">'Instrucciones'!$A$1:$F$37</definedName>
    <definedName name="_xlnm.Print_Area" localSheetId="0">'Jarraibideak'!$A$1:$F$37</definedName>
  </definedNames>
  <calcPr fullCalcOnLoad="1"/>
</workbook>
</file>

<file path=xl/sharedStrings.xml><?xml version="1.0" encoding="utf-8"?>
<sst xmlns="http://schemas.openxmlformats.org/spreadsheetml/2006/main" count="205" uniqueCount="133">
  <si>
    <t>Subvención corregida/ Subvención concedida</t>
  </si>
  <si>
    <r>
      <t xml:space="preserve">ORDEN de la Consejera de Medio Ambiente, por la que se regula la concesión de subvenciones a Ayuntamientos, Mancomunidades, otras Entidades Locales, Organismos Autónomos Locales y Sociedades Mercantiles Locales que realicen acciones que promuevan el desarrollo sostenible
</t>
    </r>
    <r>
      <rPr>
        <b/>
        <i/>
        <sz val="11.5"/>
        <color indexed="21"/>
        <rFont val="Arial"/>
        <family val="2"/>
      </rPr>
      <t>Ingurumen-sailburuaren Agindua, garapen jasangarria bultzatzen duten ekintzak burutzen dituzten udalei, mankomunitateei, bestelako tokiko erakundeei, tokiko erakunde autonomoei eta tokiko merkataritza sozietateei zuzendutako diru laguntzak ematea arautzen duena</t>
    </r>
  </si>
  <si>
    <r>
      <t xml:space="preserve">Convocatoria / Orden:
</t>
    </r>
    <r>
      <rPr>
        <b/>
        <i/>
        <sz val="10"/>
        <color indexed="21"/>
        <rFont val="Arial"/>
        <family val="2"/>
      </rPr>
      <t>Deialdia / Agindua:</t>
    </r>
  </si>
  <si>
    <r>
      <t xml:space="preserve">Entidad Beneficiaria:
</t>
    </r>
    <r>
      <rPr>
        <b/>
        <i/>
        <sz val="10"/>
        <color indexed="21"/>
        <rFont val="Arial"/>
        <family val="2"/>
      </rPr>
      <t>Erakunde onuraduna:</t>
    </r>
  </si>
  <si>
    <r>
      <t xml:space="preserve">Proyecto Subvencionado:
</t>
    </r>
    <r>
      <rPr>
        <b/>
        <i/>
        <sz val="10"/>
        <color indexed="21"/>
        <rFont val="Arial"/>
        <family val="2"/>
      </rPr>
      <t>Diruz lagundutako proiektua:</t>
    </r>
  </si>
  <si>
    <r>
      <t xml:space="preserve">Línea:
</t>
    </r>
    <r>
      <rPr>
        <b/>
        <i/>
        <sz val="10"/>
        <color indexed="21"/>
        <rFont val="Arial"/>
        <family val="2"/>
      </rPr>
      <t>Lerroa:</t>
    </r>
  </si>
  <si>
    <r>
      <t xml:space="preserve">Fecha Factura
</t>
    </r>
    <r>
      <rPr>
        <b/>
        <sz val="10"/>
        <color indexed="21"/>
        <rFont val="Arial"/>
        <family val="2"/>
      </rPr>
      <t>Fakturaren data</t>
    </r>
  </si>
  <si>
    <r>
      <t xml:space="preserve">Emisor
</t>
    </r>
    <r>
      <rPr>
        <b/>
        <sz val="10"/>
        <color indexed="21"/>
        <rFont val="Arial"/>
        <family val="2"/>
      </rPr>
      <t>Jaulkitzailea</t>
    </r>
  </si>
  <si>
    <r>
      <t xml:space="preserve">Importe total
</t>
    </r>
    <r>
      <rPr>
        <b/>
        <sz val="10"/>
        <color indexed="21"/>
        <rFont val="Arial"/>
        <family val="2"/>
      </rPr>
      <t>Zenbatekoa guztira</t>
    </r>
  </si>
  <si>
    <r>
      <t xml:space="preserve">Importe sin IVA
</t>
    </r>
    <r>
      <rPr>
        <b/>
        <sz val="10"/>
        <color indexed="21"/>
        <rFont val="Arial"/>
        <family val="2"/>
      </rPr>
      <t>Zenbatekoa BEZ gabe</t>
    </r>
  </si>
  <si>
    <r>
      <t xml:space="preserve">Gastos admitidos
</t>
    </r>
    <r>
      <rPr>
        <b/>
        <sz val="10"/>
        <color indexed="21"/>
        <rFont val="Arial"/>
        <family val="2"/>
      </rPr>
      <t>Onartutako gastuak</t>
    </r>
  </si>
  <si>
    <r>
      <t xml:space="preserve">Gastos no subvencionables
</t>
    </r>
    <r>
      <rPr>
        <b/>
        <sz val="10"/>
        <color indexed="21"/>
        <rFont val="Arial"/>
        <family val="2"/>
      </rPr>
      <t>Diruz lagun ez daitezkeen gastuak</t>
    </r>
  </si>
  <si>
    <r>
      <t xml:space="preserve">Subvención concedida / </t>
    </r>
    <r>
      <rPr>
        <b/>
        <sz val="16"/>
        <color indexed="21"/>
        <rFont val="Arial"/>
        <family val="2"/>
      </rPr>
      <t>Emandako diru-laguntza</t>
    </r>
  </si>
  <si>
    <r>
      <t xml:space="preserve">Porcentaje subv correspondiente según Orden (investigación)
</t>
    </r>
    <r>
      <rPr>
        <b/>
        <i/>
        <sz val="10"/>
        <color indexed="21"/>
        <rFont val="Arial"/>
        <family val="2"/>
      </rPr>
      <t>Diru-laguntzaren ehunekoa, aginduaren arabera (ikerketa)</t>
    </r>
  </si>
  <si>
    <r>
      <t xml:space="preserve">Porcentaje subv correspondiente según Orden (recuperación)
</t>
    </r>
    <r>
      <rPr>
        <b/>
        <i/>
        <sz val="10"/>
        <color indexed="21"/>
        <rFont val="Arial"/>
        <family val="2"/>
      </rPr>
      <t>Diru-laguntzaren ehunekoa, aginduaren arabera (leheneratzea)</t>
    </r>
  </si>
  <si>
    <r>
      <t xml:space="preserve">Importe máximo investigación (si primase el porcentaje)
</t>
    </r>
    <r>
      <rPr>
        <b/>
        <i/>
        <sz val="10"/>
        <color indexed="21"/>
        <rFont val="Arial"/>
        <family val="2"/>
      </rPr>
      <t>Ikerketaren gehieneko zenbatekoa (ehunekoak garrantzia balu)</t>
    </r>
  </si>
  <si>
    <r>
      <t xml:space="preserve">Importe máximo recuperación (si primase el porcentaje)
</t>
    </r>
    <r>
      <rPr>
        <b/>
        <i/>
        <sz val="10"/>
        <color indexed="21"/>
        <rFont val="Arial"/>
        <family val="2"/>
      </rPr>
      <t>Leheneratzeko gehieneko zenbatekoa (ehunekoak garrantzia balu)</t>
    </r>
  </si>
  <si>
    <r>
      <t xml:space="preserve">Subvención corregida / </t>
    </r>
    <r>
      <rPr>
        <b/>
        <sz val="20"/>
        <color indexed="21"/>
        <rFont val="Arial"/>
        <family val="2"/>
      </rPr>
      <t>Diru-laguntza zuzendua</t>
    </r>
  </si>
  <si>
    <t>Diru-laguntza zuzendua 
/Emandako diru-laguntza</t>
  </si>
  <si>
    <r>
      <t xml:space="preserve">Porcentaje subv </t>
    </r>
    <r>
      <rPr>
        <b/>
        <i/>
        <u val="single"/>
        <sz val="10"/>
        <rFont val="Arial"/>
        <family val="2"/>
      </rPr>
      <t>Investigación:</t>
    </r>
    <r>
      <rPr>
        <b/>
        <i/>
        <sz val="10"/>
        <rFont val="Arial"/>
        <family val="2"/>
      </rPr>
      <t xml:space="preserve">
</t>
    </r>
    <r>
      <rPr>
        <b/>
        <i/>
        <u val="single"/>
        <sz val="10"/>
        <color indexed="21"/>
        <rFont val="Arial"/>
        <family val="2"/>
      </rPr>
      <t>Ikerketarako</t>
    </r>
    <r>
      <rPr>
        <b/>
        <i/>
        <sz val="10"/>
        <color indexed="21"/>
        <rFont val="Arial"/>
        <family val="2"/>
      </rPr>
      <t xml:space="preserve"> diru-laguntzaren ehunekoa:</t>
    </r>
  </si>
  <si>
    <r>
      <t xml:space="preserve">Porcentaje subv </t>
    </r>
    <r>
      <rPr>
        <b/>
        <i/>
        <u val="single"/>
        <sz val="10"/>
        <rFont val="Arial"/>
        <family val="2"/>
      </rPr>
      <t>Recuperación</t>
    </r>
    <r>
      <rPr>
        <b/>
        <i/>
        <sz val="10"/>
        <rFont val="Arial"/>
        <family val="2"/>
      </rPr>
      <t xml:space="preserve">:
</t>
    </r>
    <r>
      <rPr>
        <b/>
        <i/>
        <u val="single"/>
        <sz val="10"/>
        <color indexed="21"/>
        <rFont val="Arial"/>
        <family val="2"/>
      </rPr>
      <t>Leheneratzeko</t>
    </r>
    <r>
      <rPr>
        <b/>
        <i/>
        <sz val="10"/>
        <color indexed="21"/>
        <rFont val="Arial"/>
        <family val="2"/>
      </rPr>
      <t xml:space="preserve"> diru-laguntzaren ehunekoa:</t>
    </r>
  </si>
  <si>
    <t xml:space="preserve">SUELOS CONTAMINADOS / KUTSATUTAKO LURZORUAK </t>
  </si>
  <si>
    <t>http://www.ingurumena.ejgv.euskadi.net/bopv2/datos/2011/03/1101404a.pdf</t>
  </si>
  <si>
    <t>https://euskadi.net/bopv2/datos/2012/05/1202388a.pdf</t>
  </si>
  <si>
    <t>CAST</t>
  </si>
  <si>
    <t>EUSK</t>
  </si>
  <si>
    <t>http://www.lehendakaritza.ejgv.euskadi.net/r48-bopv2/es/p43aBOPVWebWar/VerParalelo.do?cd2009003679</t>
  </si>
  <si>
    <t>http://www.lehendakaritza.ejgv.euskadi.net/r48-bopv2/es/p43aBOPVWebWar/VerParalelo.do?cd2010004058</t>
  </si>
  <si>
    <t>http://www.lehendakaritza.ejgv.euskadi.net/r48-bopv2/es/p43aBOPVWebWar/VerParalelo.do?cs2011000051</t>
  </si>
  <si>
    <t>Dato</t>
  </si>
  <si>
    <t>Fecha Orden</t>
  </si>
  <si>
    <t>Fecha BOPV</t>
  </si>
  <si>
    <t>http://www.lehendakaritza.ejgv.euskadi.net/r48-bopv2/es/p43aBOPVWebWar/VerParalelo.do?cd2012002388</t>
  </si>
  <si>
    <t>http://www.lehendakaritza.ejgv.euskadi.net/r48-bopv2/es/bopv2/datos/Ultimo.shtml</t>
  </si>
  <si>
    <t>BOPV</t>
  </si>
  <si>
    <t>Fecha Resolución</t>
  </si>
  <si>
    <r>
      <t xml:space="preserve">IVA Subvencionable
</t>
    </r>
    <r>
      <rPr>
        <b/>
        <sz val="10"/>
        <color indexed="21"/>
        <rFont val="Arial"/>
        <family val="2"/>
      </rPr>
      <t>Diruz laguntzeko moduko BEZA</t>
    </r>
  </si>
  <si>
    <r>
      <t xml:space="preserve">Observaciones
</t>
    </r>
    <r>
      <rPr>
        <b/>
        <sz val="10"/>
        <color indexed="21"/>
        <rFont val="Arial"/>
        <family val="2"/>
      </rPr>
      <t>Behaketak</t>
    </r>
  </si>
  <si>
    <r>
      <t>Total Gastos /</t>
    </r>
    <r>
      <rPr>
        <b/>
        <sz val="12"/>
        <color indexed="21"/>
        <rFont val="Arial"/>
        <family val="2"/>
      </rPr>
      <t xml:space="preserve"> Gastuen guztira</t>
    </r>
  </si>
  <si>
    <r>
      <t xml:space="preserve">Importe pendiente de financiar / </t>
    </r>
    <r>
      <rPr>
        <b/>
        <i/>
        <sz val="10"/>
        <color indexed="21"/>
        <rFont val="Arial"/>
        <family val="2"/>
      </rPr>
      <t>Finantzatzeko dagoen zenbatekoa</t>
    </r>
  </si>
  <si>
    <r>
      <t xml:space="preserve">Total Ingresos </t>
    </r>
    <r>
      <rPr>
        <b/>
        <sz val="12"/>
        <color indexed="21"/>
        <rFont val="Arial"/>
        <family val="2"/>
      </rPr>
      <t>/ Diru sarreren guztira</t>
    </r>
  </si>
  <si>
    <t>http://www.lehendakaritza.ejgv.euskadi.net/r48-bopv2/es/bopv2/datos/2013/07/1303096a.pdf</t>
  </si>
  <si>
    <t>http://www.lehendakaritza.ejgv.euskadi.net/r48-bopv2/eu/bopv2/datos/2013/07/1303096e.pdf</t>
  </si>
  <si>
    <t>Si/Bai</t>
  </si>
  <si>
    <t>No/Ez</t>
  </si>
  <si>
    <r>
      <t xml:space="preserve">Los cálculos recogidos en este Excel tienen carácter orientativo.
Los datos finales se calcularán una vez revisada la documentación completa del expediente
---
</t>
    </r>
    <r>
      <rPr>
        <i/>
        <sz val="10"/>
        <rFont val="Arial"/>
        <family val="2"/>
      </rPr>
      <t xml:space="preserve">Excel honetan agertzen diren kalkuluak orientagarriak dira.
Behin betiko datuak, espedienteko agiri guztiak aztertu ondoren kalkulatuko dira. </t>
    </r>
  </si>
  <si>
    <r>
      <t xml:space="preserve">Relación de Ingresos y Gastos para el Cálculo del pago final
</t>
    </r>
    <r>
      <rPr>
        <b/>
        <sz val="13"/>
        <color indexed="21"/>
        <rFont val="Arial"/>
        <family val="2"/>
      </rPr>
      <t>Diru-sarreren eta gastuen zerrenda, azken ordainketa kalkulatzeko</t>
    </r>
  </si>
  <si>
    <r>
      <t xml:space="preserve">Importe máximo (si primase el porcentaje) - TOTAL
</t>
    </r>
    <r>
      <rPr>
        <b/>
        <i/>
        <sz val="10"/>
        <color indexed="21"/>
        <rFont val="Arial"/>
        <family val="2"/>
      </rPr>
      <t>Gehieneko zenbatekoa (ehunekoak garrantzia balu) - GUZTIRA</t>
    </r>
  </si>
  <si>
    <r>
      <t xml:space="preserve">Porcentaje primer + segundo pago (según Orden)
</t>
    </r>
    <r>
      <rPr>
        <b/>
        <i/>
        <sz val="10"/>
        <color indexed="21"/>
        <rFont val="Arial"/>
        <family val="2"/>
      </rPr>
      <t>Lehen + bigarren ordainketaren ehunekoa (aginduaren arabera)</t>
    </r>
  </si>
  <si>
    <r>
      <t xml:space="preserve">Importe primer + segundo pago (ya cobrado)
</t>
    </r>
    <r>
      <rPr>
        <b/>
        <i/>
        <sz val="10"/>
        <color indexed="21"/>
        <rFont val="Arial"/>
        <family val="2"/>
      </rPr>
      <t>Lehen + bigarren ordainketaren zenbatekoa (kobratuta)</t>
    </r>
  </si>
  <si>
    <r>
      <t>Importe tercer pago (</t>
    </r>
    <r>
      <rPr>
        <b/>
        <sz val="16"/>
        <rFont val="Arial"/>
        <family val="2"/>
      </rPr>
      <t>FINAL</t>
    </r>
    <r>
      <rPr>
        <b/>
        <sz val="20"/>
        <rFont val="Arial"/>
        <family val="2"/>
      </rPr>
      <t xml:space="preserve">)
</t>
    </r>
    <r>
      <rPr>
        <b/>
        <sz val="20"/>
        <color indexed="21"/>
        <rFont val="Arial"/>
        <family val="2"/>
      </rPr>
      <t>Hirugarren ordainketaren zenbatekoa (</t>
    </r>
    <r>
      <rPr>
        <b/>
        <sz val="14"/>
        <color indexed="21"/>
        <rFont val="Arial"/>
        <family val="2"/>
      </rPr>
      <t>AZKENA</t>
    </r>
    <r>
      <rPr>
        <b/>
        <sz val="20"/>
        <color indexed="21"/>
        <rFont val="Arial"/>
        <family val="2"/>
      </rPr>
      <t>)</t>
    </r>
  </si>
  <si>
    <r>
      <t xml:space="preserve">Si/No </t>
    </r>
    <r>
      <rPr>
        <sz val="10"/>
        <color indexed="21"/>
        <rFont val="Arial"/>
        <family val="2"/>
      </rPr>
      <t>Bai/Ez</t>
    </r>
  </si>
  <si>
    <t>% Subvención
Dirulaguntzaren %</t>
  </si>
  <si>
    <t>50-75%</t>
  </si>
  <si>
    <t>50-80%</t>
  </si>
  <si>
    <t>70-90%</t>
  </si>
  <si>
    <t>50-90%</t>
  </si>
  <si>
    <t>50-95%</t>
  </si>
  <si>
    <t>SUE</t>
  </si>
  <si>
    <t>60-90%</t>
  </si>
  <si>
    <t>60-95%</t>
  </si>
  <si>
    <r>
      <t xml:space="preserve">SUMA Pago 1+2   / 
</t>
    </r>
    <r>
      <rPr>
        <b/>
        <i/>
        <sz val="12"/>
        <color indexed="57"/>
        <rFont val="Arial"/>
        <family val="2"/>
      </rPr>
      <t>1.+2. Ordainketen GEHIKETA</t>
    </r>
  </si>
  <si>
    <r>
      <t>15 + 15 =</t>
    </r>
    <r>
      <rPr>
        <b/>
        <sz val="10"/>
        <rFont val="Arial"/>
        <family val="2"/>
      </rPr>
      <t>30%</t>
    </r>
  </si>
  <si>
    <r>
      <t xml:space="preserve">20 + 20 = </t>
    </r>
    <r>
      <rPr>
        <b/>
        <sz val="10"/>
        <rFont val="Arial"/>
        <family val="2"/>
      </rPr>
      <t>40%</t>
    </r>
  </si>
  <si>
    <r>
      <t>25 + 25 =</t>
    </r>
    <r>
      <rPr>
        <b/>
        <sz val="10"/>
        <rFont val="Arial"/>
        <family val="2"/>
      </rPr>
      <t>50%</t>
    </r>
  </si>
  <si>
    <t>Entidad Beneficiaria / Erakunde onuraduna</t>
  </si>
  <si>
    <t>Título Proyecto (según Resolución BOPV) / Proiektuaren izenburua (EHHAko ebazpenaren arabera)</t>
  </si>
  <si>
    <t>https://www.euskadi.eus/y22-bopv/es/bopv2/datos/2016/05/1602088a.shtml</t>
  </si>
  <si>
    <t>https://www.euskadi.eus/y22-bopv/eu/bopv2/datos/2016/05/1602088e.shtml</t>
  </si>
  <si>
    <t>https://www.euskadi.eus/y22-bopv/es/bopv2/datos/2015/07/1503340a.shtml</t>
  </si>
  <si>
    <t>https://www.euskadi.eus/y22-bopv/eu/bopv2/datos/2015/07/1503340e.shtml</t>
  </si>
  <si>
    <t>https://www.euskadi.eus/y22-bopv/es/bopv2/datos/2014/06/1402910a.shtml</t>
  </si>
  <si>
    <t>https://www.euskadi.eus/y22-bopv/eu/bopv2/datos/2014/06/1402910e.shtml</t>
  </si>
  <si>
    <r>
      <t xml:space="preserve">Ref:
</t>
    </r>
    <r>
      <rPr>
        <b/>
        <i/>
        <sz val="10"/>
        <color indexed="21"/>
        <rFont val="Arial"/>
        <family val="2"/>
      </rPr>
      <t>Erref:</t>
    </r>
  </si>
  <si>
    <r>
      <t xml:space="preserve">Subv </t>
    </r>
    <r>
      <rPr>
        <b/>
        <i/>
        <u val="single"/>
        <sz val="10"/>
        <rFont val="Arial"/>
        <family val="2"/>
      </rPr>
      <t>concedida:</t>
    </r>
    <r>
      <rPr>
        <b/>
        <i/>
        <sz val="10"/>
        <rFont val="Arial"/>
        <family val="2"/>
      </rPr>
      <t xml:space="preserve">
</t>
    </r>
    <r>
      <rPr>
        <b/>
        <i/>
        <sz val="10"/>
        <color indexed="21"/>
        <rFont val="Arial"/>
        <family val="2"/>
      </rPr>
      <t>Emandako diru-laguntza:</t>
    </r>
  </si>
  <si>
    <t>EKZ</t>
  </si>
  <si>
    <t>75-95%</t>
  </si>
  <si>
    <t>80-95%</t>
  </si>
  <si>
    <t>Instrucciones</t>
  </si>
  <si>
    <t>Esta hoja de cálculo da cumplimiento al requisito establecido en el Pliego de Condiciones y Garantías respecto a la obligación de presentar el listado de facturas asociadas a la inversión subvencionada.</t>
  </si>
  <si>
    <r>
      <t xml:space="preserve">Esta hoja de cálculo, además, permite obtener una </t>
    </r>
    <r>
      <rPr>
        <b/>
        <sz val="10"/>
        <color indexed="8"/>
        <rFont val="Lucida Sans"/>
        <family val="2"/>
      </rPr>
      <t>estimación inicial de la subvención final</t>
    </r>
    <r>
      <rPr>
        <sz val="10"/>
        <color indexed="8"/>
        <rFont val="Lucida Sans"/>
        <family val="2"/>
      </rPr>
      <t xml:space="preserve"> que se percibirá por la inversión realizada.</t>
    </r>
  </si>
  <si>
    <t>En caso de que no coincidan con los calculados por la entidad beneficiaria, recibirán una notificación al respecto.</t>
  </si>
  <si>
    <t>Elegir</t>
  </si>
  <si>
    <r>
      <t>-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Lucida Sans"/>
        <family val="2"/>
      </rPr>
      <t>Importe de la subvención concedida (según BOPV):</t>
    </r>
  </si>
  <si>
    <r>
      <t>-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Lucida Sans"/>
        <family val="2"/>
      </rPr>
      <t xml:space="preserve">Porcentaje de la subvención: </t>
    </r>
  </si>
  <si>
    <r>
      <t>Ya puede comenzar a introducir los datos de las facturas</t>
    </r>
    <r>
      <rPr>
        <sz val="14"/>
        <color indexed="8"/>
        <rFont val="Lucida Sans"/>
        <family val="2"/>
      </rPr>
      <t xml:space="preserve">  --&gt;</t>
    </r>
  </si>
  <si>
    <t>Ir</t>
  </si>
  <si>
    <r>
      <t xml:space="preserve">Complete aquí los </t>
    </r>
    <r>
      <rPr>
        <b/>
        <sz val="12"/>
        <color indexed="30"/>
        <rFont val="Lucida Sans"/>
        <family val="2"/>
      </rPr>
      <t>datos relativos a su expediente</t>
    </r>
    <r>
      <rPr>
        <sz val="12"/>
        <color indexed="8"/>
        <rFont val="Lucida Sans"/>
        <family val="2"/>
      </rPr>
      <t>:</t>
    </r>
  </si>
  <si>
    <t xml:space="preserve">-    Gastos subvencionables considerados en la solicitud de subvención (ver Pliego de condiciones): </t>
  </si>
  <si>
    <r>
      <t xml:space="preserve">Ref Factura
</t>
    </r>
    <r>
      <rPr>
        <b/>
        <sz val="10"/>
        <color indexed="21"/>
        <rFont val="Arial"/>
        <family val="2"/>
      </rPr>
      <t>Fakturaren erref</t>
    </r>
  </si>
  <si>
    <r>
      <t xml:space="preserve">Concepto Factura
</t>
    </r>
    <r>
      <rPr>
        <b/>
        <sz val="10"/>
        <color indexed="21"/>
        <rFont val="Arial"/>
        <family val="2"/>
      </rPr>
      <t>Fakturaren kontzeptua eta erref</t>
    </r>
  </si>
  <si>
    <t>https://www.euskadi.eus/y22-bopv/es/bopv2/datos/2018/06/1803080a.shtml</t>
  </si>
  <si>
    <t>https://www.euskadi.eus/y22-bopv/eu/bopv2/datos/2018/06/1803080e.shtml</t>
  </si>
  <si>
    <t>https://www.euskadi.eus/y22-bopv/es/bopv2/datos/2017/07/1703734a.shtml</t>
  </si>
  <si>
    <t>https://www.euskadi.eus/y22-bopv/eu/bopv2/datos/2017/07/1703734e.shtml</t>
  </si>
  <si>
    <r>
      <t xml:space="preserve">Fecha
</t>
    </r>
    <r>
      <rPr>
        <b/>
        <sz val="10"/>
        <color indexed="21"/>
        <rFont val="Arial"/>
        <family val="2"/>
      </rPr>
      <t>Data</t>
    </r>
  </si>
  <si>
    <r>
      <rPr>
        <b/>
        <sz val="10"/>
        <rFont val="Arial"/>
        <family val="2"/>
      </rPr>
      <t>Pagador</t>
    </r>
    <r>
      <rPr>
        <b/>
        <sz val="10"/>
        <color indexed="10"/>
        <rFont val="Arial"/>
        <family val="2"/>
      </rPr>
      <t xml:space="preserve">
</t>
    </r>
    <r>
      <rPr>
        <b/>
        <sz val="10"/>
        <color indexed="21"/>
        <rFont val="Arial"/>
        <family val="2"/>
      </rPr>
      <t>Ordaintzailea</t>
    </r>
  </si>
  <si>
    <r>
      <t xml:space="preserve">Denominación de la Convocatoria de subvenciones o Concepto Ingreso
</t>
    </r>
    <r>
      <rPr>
        <b/>
        <sz val="10"/>
        <color indexed="21"/>
        <rFont val="Arial"/>
        <family val="2"/>
      </rPr>
      <t>Diru-sarreraren kontzeptua</t>
    </r>
  </si>
  <si>
    <r>
      <t>Total Gastos Investigación + Recuperación /</t>
    </r>
    <r>
      <rPr>
        <b/>
        <sz val="12"/>
        <color indexed="21"/>
        <rFont val="Arial"/>
        <family val="2"/>
      </rPr>
      <t xml:space="preserve"> Gastuen guztira </t>
    </r>
  </si>
  <si>
    <r>
      <t xml:space="preserve">Importe ya cobrado (primer + segundo pago)
</t>
    </r>
    <r>
      <rPr>
        <b/>
        <i/>
        <sz val="10"/>
        <color indexed="21"/>
        <rFont val="Arial"/>
        <family val="2"/>
      </rPr>
      <t>Jadanik kobratutako zenbatekoa (Lehen + bigarren ordainketa)</t>
    </r>
  </si>
  <si>
    <r>
      <t xml:space="preserve">Importe ya cobrado (primer + segundo pago)
</t>
    </r>
    <r>
      <rPr>
        <b/>
        <i/>
        <sz val="10"/>
        <color indexed="21"/>
        <rFont val="Arial"/>
        <family val="2"/>
      </rPr>
      <t>Jadanik kobratutako zenbatekoa (Lehen + bigarren ordainketa)</t>
    </r>
  </si>
  <si>
    <r>
      <t xml:space="preserve">Gastos subvencionables considerados en la solicitud /
 </t>
    </r>
    <r>
      <rPr>
        <b/>
        <i/>
        <sz val="11"/>
        <color indexed="21"/>
        <rFont val="Arial"/>
        <family val="2"/>
      </rPr>
      <t>Eskaeran kontuan hartutako gastu diruz lagungarriak</t>
    </r>
  </si>
  <si>
    <r>
      <t xml:space="preserve">¿Ha recibido alguna subvención por parte de </t>
    </r>
    <r>
      <rPr>
        <b/>
        <sz val="12"/>
        <color indexed="30"/>
        <rFont val="Lucida Sans"/>
        <family val="2"/>
      </rPr>
      <t>otra entidad</t>
    </r>
    <r>
      <rPr>
        <b/>
        <sz val="12"/>
        <color indexed="8"/>
        <rFont val="Lucida Sans"/>
        <family val="2"/>
      </rPr>
      <t xml:space="preserve"> para este mismo proyecto?</t>
    </r>
    <r>
      <rPr>
        <b/>
        <vertAlign val="superscript"/>
        <sz val="12"/>
        <color indexed="8"/>
        <rFont val="Lucida Sans"/>
        <family val="2"/>
      </rPr>
      <t>*</t>
    </r>
  </si>
  <si>
    <t>*  La presente convocatoria es compatible con otras subvenciones.</t>
  </si>
  <si>
    <t>Los datos que es necesario introducir en la presente hoja Excel se pueden obtener del Pliego de Condiciones y Garantías que se les envió al notificarles la concesión de la subvención.</t>
  </si>
  <si>
    <t>Jarraibideak</t>
  </si>
  <si>
    <t>Kalkulu-orri honek baldintza- eta berme-pleguko baldintzetako bat betetzen du, hain zuzen ere, diruz lagundutako inbertsioari lotutako fakturen zerrenda aurkeztu behar izatekoa.</t>
  </si>
  <si>
    <r>
      <t xml:space="preserve">Kalkulu-orriak, gainera, egindako inbertsioaren truke jasoko den </t>
    </r>
    <r>
      <rPr>
        <b/>
        <sz val="10"/>
        <color indexed="8"/>
        <rFont val="Lucida Sans"/>
        <family val="2"/>
      </rPr>
      <t>diru-laguntzaren estimazioa</t>
    </r>
    <r>
      <rPr>
        <sz val="10"/>
        <color indexed="8"/>
        <rFont val="Lucida Sans"/>
        <family val="2"/>
      </rPr>
      <t xml:space="preserve"> egiten laguntzen du.</t>
    </r>
  </si>
  <si>
    <t>Zifra hori erakunde onuradunek kalkulatutakoarekin bat ez badator, jakinarazpen bat bidaliko zaie.</t>
  </si>
  <si>
    <t xml:space="preserve">Excel orri honetan sartu beharreko datuak diru-laguntzaren emakida jakinarazteko bidalitako baldintza- eta berme-orrian lor daitezke. </t>
  </si>
  <si>
    <r>
      <t xml:space="preserve">      </t>
    </r>
    <r>
      <rPr>
        <b/>
        <sz val="12"/>
        <color indexed="30"/>
        <rFont val="Lucida Sans"/>
        <family val="2"/>
      </rPr>
      <t>Beste erakunde baten</t>
    </r>
    <r>
      <rPr>
        <b/>
        <sz val="12"/>
        <color indexed="8"/>
        <rFont val="Lucida Sans"/>
        <family val="2"/>
      </rPr>
      <t xml:space="preserve"> diru-laguntzarik jaso al duzu proiektu honetarako?</t>
    </r>
  </si>
  <si>
    <r>
      <t>-</t>
    </r>
    <r>
      <rPr>
        <sz val="7"/>
        <color indexed="8"/>
        <rFont val="Times New Roman"/>
        <family val="1"/>
      </rPr>
      <t>      </t>
    </r>
    <r>
      <rPr>
        <sz val="10"/>
        <color indexed="8"/>
        <rFont val="Lucida Sans"/>
        <family val="2"/>
      </rPr>
      <t xml:space="preserve">Diru-laguntzaren portzentajea:  </t>
    </r>
  </si>
  <si>
    <t>Hasi fakturetako datuak adierazten    --&gt;</t>
  </si>
  <si>
    <t>Aukeratu</t>
  </si>
  <si>
    <t>*  Deialdia hau beste diru-laguntza batzuekin bateragarria da.</t>
  </si>
  <si>
    <t>Joan</t>
  </si>
  <si>
    <r>
      <t>-</t>
    </r>
    <r>
      <rPr>
        <sz val="7"/>
        <color indexed="8"/>
        <rFont val="Times New Roman"/>
        <family val="1"/>
      </rPr>
      <t>      </t>
    </r>
    <r>
      <rPr>
        <sz val="10"/>
        <color indexed="8"/>
        <rFont val="Lucida Sans"/>
        <family val="2"/>
      </rPr>
      <t>Emandako diru-laguntzaren zenbatekoa (EHAAren arabera):</t>
    </r>
  </si>
  <si>
    <t xml:space="preserve">-    Diru-laguntzaren eskaeran adierazitako gastuak (Ikusi pleguaren baldintzak): </t>
  </si>
  <si>
    <r>
      <t>Bete datuak hemen</t>
    </r>
    <r>
      <rPr>
        <b/>
        <sz val="12"/>
        <color indexed="30"/>
        <rFont val="Lucida Sans"/>
        <family val="2"/>
      </rPr>
      <t xml:space="preserve"> (zure espedienteari dagokionak)</t>
    </r>
    <r>
      <rPr>
        <sz val="12"/>
        <color indexed="8"/>
        <rFont val="Lucida Sans"/>
        <family val="2"/>
      </rPr>
      <t>:</t>
    </r>
  </si>
  <si>
    <t>0XX-SUE-20XX</t>
  </si>
  <si>
    <t>20XX</t>
  </si>
  <si>
    <r>
      <t>-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Lucida Sans"/>
        <family val="2"/>
      </rPr>
      <t>1. Aurrerapen bezala kobratutako zenbatekoa (Ikusi % H1 orrian):</t>
    </r>
  </si>
  <si>
    <r>
      <t>-    2. Aurrerapen bezala kobratutako zenbatekoa (Ikusi % H1 orrian)</t>
    </r>
    <r>
      <rPr>
        <sz val="10"/>
        <color indexed="8"/>
        <rFont val="Lucida Sans"/>
        <family val="2"/>
      </rPr>
      <t>:</t>
    </r>
  </si>
  <si>
    <t>Diru-laguntzaren zenbatekoa Eusko Jaurlaritzako Ingurumen Jasangarritasuneko Sailburuordetzak zehaztuko du, diruz lagun daitezkeen kontzeptuak egiaztatu eta baliozkotu ondoren.</t>
  </si>
  <si>
    <t>La cifra final de la subvención se determinará por parte de la Viceconsejería de Sostenibilidad Ambiental del Gobierno Vasco, tras la verificación y validación de los conceptos subvencionables.</t>
  </si>
  <si>
    <t>25 + 25 =50%</t>
  </si>
  <si>
    <t>ATM-KLI</t>
  </si>
  <si>
    <t>BIO-NAT</t>
  </si>
  <si>
    <t>La subvención corregida es inferior a la subvención inicialmente concedida. De cara a agilizar el pago, si está de acuerdo con el importe de la subvención corregida calculado a través de este Excel, aconsejamos que junto con la documentación justificativa, remita este mismo excel o bien un escrito indicando el importe final de la subvención y el importe pendiente de pago
-------
Zuzendutako dirulaguntza emandako dirulaguntza baino gutxiagokoa da. Ordainketa prozesua aurreratzeko asmoz, Excel honen bitartez kalkulatutako zenbatekoarekin adoz bazaude, justifikatu beharreko dokumentazioarekin batera, Excel hau edo eta idatzi bat diru-laguntzaren azken zenbatekoa eta ordaintzeke dagoen zenbatekoa adieraziz bidaltzea gomendaten dizut.</t>
  </si>
  <si>
    <r>
      <t>-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Lucida Sans"/>
        <family val="2"/>
      </rPr>
      <t>Importe cobrado como anticipo 1 (ver % en Hoja H1):</t>
    </r>
  </si>
  <si>
    <r>
      <t>-    Importe cobrado como anticipo 2 (ver % en Hoja H1)</t>
    </r>
    <r>
      <rPr>
        <sz val="10"/>
        <color indexed="8"/>
        <rFont val="Lucida Sans"/>
        <family val="2"/>
      </rPr>
      <t>:</t>
    </r>
  </si>
  <si>
    <r>
      <t xml:space="preserve">Introduzca aquí los datos de las subvenciones que haya recibido - </t>
    </r>
    <r>
      <rPr>
        <b/>
        <sz val="10"/>
        <rFont val="Arial"/>
        <family val="2"/>
      </rPr>
      <t>distintas a la presente convocatoria</t>
    </r>
    <r>
      <rPr>
        <sz val="10"/>
        <rFont val="Arial"/>
        <family val="2"/>
      </rPr>
      <t xml:space="preserve">-, así como también otros posibles ingresos derivados del proyecto
</t>
    </r>
    <r>
      <rPr>
        <sz val="10"/>
        <color indexed="21"/>
        <rFont val="Arial"/>
        <family val="2"/>
      </rPr>
      <t xml:space="preserve">Sar itzazu hemen jaso dituzun diru-laguntzen datuak- </t>
    </r>
    <r>
      <rPr>
        <b/>
        <sz val="10"/>
        <color indexed="21"/>
        <rFont val="Arial"/>
        <family val="2"/>
      </rPr>
      <t>aipatutako deialditik kanpo</t>
    </r>
    <r>
      <rPr>
        <sz val="10"/>
        <color indexed="21"/>
        <rFont val="Arial"/>
        <family val="2"/>
      </rPr>
      <t>- baita ere proiektuaren ondorioz lortutako beste diru-sarrerak ere</t>
    </r>
  </si>
  <si>
    <t>1/3 + 1/3 =66,66%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</si>
</sst>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C0A]dddd\,\ dd&quot; de &quot;mmmm&quot; de &quot;yyyy"/>
    <numFmt numFmtId="167" formatCode="%\ 0"/>
    <numFmt numFmtId="168" formatCode="0.0%"/>
    <numFmt numFmtId="169" formatCode="_-* #,##0.00\ [$€-C0A]_-;\-* #,##0.00\ [$€-C0A]_-;_-* &quot;-&quot;??\ [$€-C0A]_-;_-@_-"/>
    <numFmt numFmtId="170" formatCode="0.000%"/>
  </numFmts>
  <fonts count="10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trike/>
      <sz val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b/>
      <i/>
      <sz val="12"/>
      <color indexed="12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i/>
      <sz val="11.5"/>
      <name val="Arial"/>
      <family val="2"/>
    </font>
    <font>
      <b/>
      <i/>
      <sz val="11.5"/>
      <color indexed="21"/>
      <name val="Arial"/>
      <family val="2"/>
    </font>
    <font>
      <b/>
      <i/>
      <sz val="10"/>
      <color indexed="21"/>
      <name val="Arial"/>
      <family val="2"/>
    </font>
    <font>
      <b/>
      <sz val="10"/>
      <color indexed="21"/>
      <name val="Arial"/>
      <family val="2"/>
    </font>
    <font>
      <b/>
      <sz val="13"/>
      <color indexed="21"/>
      <name val="Arial"/>
      <family val="2"/>
    </font>
    <font>
      <b/>
      <sz val="12"/>
      <color indexed="21"/>
      <name val="Arial"/>
      <family val="2"/>
    </font>
    <font>
      <b/>
      <sz val="16"/>
      <color indexed="21"/>
      <name val="Arial"/>
      <family val="2"/>
    </font>
    <font>
      <sz val="10"/>
      <color indexed="21"/>
      <name val="Arial"/>
      <family val="2"/>
    </font>
    <font>
      <b/>
      <sz val="20"/>
      <color indexed="21"/>
      <name val="Arial"/>
      <family val="2"/>
    </font>
    <font>
      <b/>
      <sz val="14"/>
      <color indexed="21"/>
      <name val="Arial"/>
      <family val="2"/>
    </font>
    <font>
      <sz val="6"/>
      <name val="Arial"/>
      <family val="2"/>
    </font>
    <font>
      <b/>
      <i/>
      <u val="single"/>
      <sz val="10"/>
      <name val="Arial"/>
      <family val="2"/>
    </font>
    <font>
      <b/>
      <i/>
      <u val="single"/>
      <sz val="10"/>
      <color indexed="21"/>
      <name val="Arial"/>
      <family val="2"/>
    </font>
    <font>
      <b/>
      <i/>
      <sz val="16"/>
      <color indexed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i/>
      <sz val="12"/>
      <color indexed="57"/>
      <name val="Arial"/>
      <family val="2"/>
    </font>
    <font>
      <sz val="10"/>
      <color indexed="8"/>
      <name val="Lucida Sans"/>
      <family val="2"/>
    </font>
    <font>
      <b/>
      <sz val="10"/>
      <color indexed="8"/>
      <name val="Lucida Sans"/>
      <family val="2"/>
    </font>
    <font>
      <b/>
      <sz val="12"/>
      <color indexed="30"/>
      <name val="Lucida Sans"/>
      <family val="2"/>
    </font>
    <font>
      <b/>
      <sz val="12"/>
      <color indexed="8"/>
      <name val="Lucida Sans"/>
      <family val="2"/>
    </font>
    <font>
      <sz val="12"/>
      <color indexed="8"/>
      <name val="Lucida Sans"/>
      <family val="2"/>
    </font>
    <font>
      <sz val="7"/>
      <color indexed="8"/>
      <name val="Times New Roman"/>
      <family val="1"/>
    </font>
    <font>
      <sz val="14"/>
      <color indexed="8"/>
      <name val="Lucida Sans"/>
      <family val="2"/>
    </font>
    <font>
      <sz val="12"/>
      <color indexed="12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i/>
      <sz val="11"/>
      <color indexed="21"/>
      <name val="Arial"/>
      <family val="2"/>
    </font>
    <font>
      <b/>
      <vertAlign val="superscript"/>
      <sz val="12"/>
      <color indexed="8"/>
      <name val="Lucida San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b/>
      <sz val="14"/>
      <color indexed="8"/>
      <name val="Lucida Sans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  <font>
      <b/>
      <sz val="11"/>
      <color indexed="12"/>
      <name val="Calibri"/>
      <family val="2"/>
    </font>
    <font>
      <b/>
      <u val="single"/>
      <sz val="14"/>
      <color indexed="12"/>
      <name val="Arial"/>
      <family val="2"/>
    </font>
    <font>
      <b/>
      <i/>
      <sz val="16"/>
      <color indexed="9"/>
      <name val="Arial"/>
      <family val="2"/>
    </font>
    <font>
      <sz val="8"/>
      <name val="Segoe UI"/>
      <family val="2"/>
    </font>
    <font>
      <b/>
      <sz val="18"/>
      <color indexed="8"/>
      <name val="Arial"/>
      <family val="0"/>
    </font>
    <font>
      <b/>
      <sz val="18"/>
      <color indexed="21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b/>
      <sz val="12"/>
      <color rgb="FF0000FF"/>
      <name val="Arial"/>
      <family val="2"/>
    </font>
    <font>
      <b/>
      <sz val="12"/>
      <color theme="1"/>
      <name val="Lucida Sans"/>
      <family val="2"/>
    </font>
    <font>
      <sz val="10"/>
      <color theme="1"/>
      <name val="Lucida Sans"/>
      <family val="2"/>
    </font>
    <font>
      <b/>
      <sz val="14"/>
      <color theme="1"/>
      <name val="Lucida Sans"/>
      <family val="2"/>
    </font>
    <font>
      <sz val="8"/>
      <color theme="1"/>
      <name val="Calibri"/>
      <family val="2"/>
    </font>
    <font>
      <b/>
      <sz val="11"/>
      <color rgb="FF0000FF"/>
      <name val="Calibri"/>
      <family val="2"/>
    </font>
    <font>
      <b/>
      <u val="single"/>
      <sz val="14"/>
      <color theme="10"/>
      <name val="Arial"/>
      <family val="2"/>
    </font>
    <font>
      <b/>
      <i/>
      <sz val="16"/>
      <color rgb="FF0000FF"/>
      <name val="Arial"/>
      <family val="2"/>
    </font>
    <font>
      <b/>
      <i/>
      <sz val="16"/>
      <color theme="0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ashed"/>
    </border>
    <border>
      <left style="medium"/>
      <right>
        <color indexed="63"/>
      </right>
      <top style="thin"/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0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80" fillId="19" borderId="0" applyNumberFormat="0" applyBorder="0" applyAlignment="0" applyProtection="0"/>
    <xf numFmtId="0" fontId="81" fillId="20" borderId="1" applyNumberFormat="0" applyAlignment="0" applyProtection="0"/>
    <xf numFmtId="0" fontId="82" fillId="21" borderId="2" applyNumberFormat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0" applyNumberFormat="0" applyFill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79" fillId="26" borderId="0" applyNumberFormat="0" applyBorder="0" applyAlignment="0" applyProtection="0"/>
    <xf numFmtId="0" fontId="79" fillId="27" borderId="0" applyNumberFormat="0" applyBorder="0" applyAlignment="0" applyProtection="0"/>
    <xf numFmtId="0" fontId="86" fillId="28" borderId="1" applyNumberFormat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2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0" fontId="91" fillId="30" borderId="0" applyNumberFormat="0" applyBorder="0" applyAlignment="0" applyProtection="0"/>
    <xf numFmtId="0" fontId="0" fillId="0" borderId="0">
      <alignment/>
      <protection/>
    </xf>
    <xf numFmtId="0" fontId="78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2" fillId="20" borderId="6" applyNumberFormat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7" applyNumberFormat="0" applyFill="0" applyAlignment="0" applyProtection="0"/>
    <xf numFmtId="0" fontId="85" fillId="0" borderId="8" applyNumberFormat="0" applyFill="0" applyAlignment="0" applyProtection="0"/>
    <xf numFmtId="0" fontId="97" fillId="0" borderId="9" applyNumberFormat="0" applyFill="0" applyAlignment="0" applyProtection="0"/>
  </cellStyleXfs>
  <cellXfs count="216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 horizontal="center" vertical="center" wrapText="1"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1" fontId="0" fillId="0" borderId="0" xfId="0" applyNumberFormat="1" applyFill="1" applyAlignment="1">
      <alignment horizontal="center" vertical="center" wrapText="1"/>
    </xf>
    <xf numFmtId="4" fontId="0" fillId="0" borderId="0" xfId="0" applyNumberFormat="1" applyFill="1" applyAlignment="1">
      <alignment horizontal="center" vertical="center"/>
    </xf>
    <xf numFmtId="4" fontId="7" fillId="32" borderId="0" xfId="0" applyNumberFormat="1" applyFont="1" applyFill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1" fontId="0" fillId="0" borderId="13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2" fillId="4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14" fontId="0" fillId="0" borderId="15" xfId="0" applyNumberFormat="1" applyBorder="1" applyAlignment="1">
      <alignment/>
    </xf>
    <xf numFmtId="14" fontId="0" fillId="0" borderId="0" xfId="0" applyNumberFormat="1" applyBorder="1" applyAlignment="1">
      <alignment wrapText="1"/>
    </xf>
    <xf numFmtId="1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wrapText="1"/>
    </xf>
    <xf numFmtId="14" fontId="0" fillId="0" borderId="0" xfId="0" applyNumberFormat="1" applyBorder="1" applyAlignment="1">
      <alignment/>
    </xf>
    <xf numFmtId="1" fontId="0" fillId="0" borderId="0" xfId="0" applyNumberForma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14" fontId="5" fillId="0" borderId="15" xfId="0" applyNumberFormat="1" applyFont="1" applyBorder="1" applyAlignment="1">
      <alignment/>
    </xf>
    <xf numFmtId="14" fontId="5" fillId="0" borderId="0" xfId="0" applyNumberFormat="1" applyFont="1" applyBorder="1" applyAlignment="1">
      <alignment/>
    </xf>
    <xf numFmtId="1" fontId="5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 wrapText="1"/>
    </xf>
    <xf numFmtId="4" fontId="12" fillId="32" borderId="0" xfId="0" applyNumberFormat="1" applyFont="1" applyFill="1" applyBorder="1" applyAlignment="1">
      <alignment horizontal="center"/>
    </xf>
    <xf numFmtId="14" fontId="0" fillId="0" borderId="17" xfId="0" applyNumberFormat="1" applyBorder="1" applyAlignment="1">
      <alignment/>
    </xf>
    <xf numFmtId="14" fontId="0" fillId="0" borderId="12" xfId="0" applyNumberFormat="1" applyBorder="1" applyAlignment="1">
      <alignment/>
    </xf>
    <xf numFmtId="1" fontId="0" fillId="0" borderId="12" xfId="0" applyNumberFormat="1" applyFill="1" applyBorder="1" applyAlignment="1">
      <alignment horizontal="center" vertical="center" wrapText="1"/>
    </xf>
    <xf numFmtId="4" fontId="0" fillId="0" borderId="12" xfId="0" applyNumberFormat="1" applyFill="1" applyBorder="1" applyAlignment="1">
      <alignment horizontal="center" vertical="center"/>
    </xf>
    <xf numFmtId="0" fontId="0" fillId="32" borderId="18" xfId="0" applyFill="1" applyBorder="1" applyAlignment="1">
      <alignment/>
    </xf>
    <xf numFmtId="1" fontId="0" fillId="0" borderId="19" xfId="0" applyNumberFormat="1" applyFill="1" applyBorder="1" applyAlignment="1">
      <alignment horizontal="center" vertical="center"/>
    </xf>
    <xf numFmtId="4" fontId="8" fillId="0" borderId="19" xfId="0" applyNumberFormat="1" applyFont="1" applyFill="1" applyBorder="1" applyAlignment="1">
      <alignment horizontal="center" vertical="center"/>
    </xf>
    <xf numFmtId="14" fontId="0" fillId="0" borderId="15" xfId="0" applyNumberFormat="1" applyBorder="1" applyAlignment="1">
      <alignment vertical="center"/>
    </xf>
    <xf numFmtId="1" fontId="16" fillId="32" borderId="0" xfId="0" applyNumberFormat="1" applyFont="1" applyFill="1" applyBorder="1" applyAlignment="1">
      <alignment horizontal="right" vertical="center"/>
    </xf>
    <xf numFmtId="4" fontId="16" fillId="32" borderId="0" xfId="0" applyNumberFormat="1" applyFont="1" applyFill="1" applyBorder="1" applyAlignment="1">
      <alignment horizontal="center" vertical="center"/>
    </xf>
    <xf numFmtId="1" fontId="17" fillId="0" borderId="0" xfId="0" applyNumberFormat="1" applyFont="1" applyFill="1" applyAlignment="1">
      <alignment horizontal="center" vertical="center"/>
    </xf>
    <xf numFmtId="4" fontId="16" fillId="32" borderId="0" xfId="0" applyNumberFormat="1" applyFont="1" applyFill="1" applyAlignment="1">
      <alignment horizontal="center" vertical="center"/>
    </xf>
    <xf numFmtId="4" fontId="13" fillId="0" borderId="20" xfId="0" applyNumberFormat="1" applyFont="1" applyFill="1" applyBorder="1" applyAlignment="1">
      <alignment horizontal="center" vertical="center"/>
    </xf>
    <xf numFmtId="1" fontId="0" fillId="0" borderId="20" xfId="0" applyNumberFormat="1" applyFill="1" applyBorder="1" applyAlignment="1">
      <alignment horizontal="center" vertical="center"/>
    </xf>
    <xf numFmtId="4" fontId="8" fillId="0" borderId="2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wrapText="1"/>
    </xf>
    <xf numFmtId="14" fontId="0" fillId="32" borderId="0" xfId="0" applyNumberFormat="1" applyFill="1" applyBorder="1" applyAlignment="1">
      <alignment vertical="center"/>
    </xf>
    <xf numFmtId="1" fontId="0" fillId="32" borderId="0" xfId="0" applyNumberFormat="1" applyFill="1" applyBorder="1" applyAlignment="1">
      <alignment horizontal="center" vertical="center" wrapText="1"/>
    </xf>
    <xf numFmtId="4" fontId="10" fillId="32" borderId="0" xfId="0" applyNumberFormat="1" applyFont="1" applyFill="1" applyBorder="1" applyAlignment="1">
      <alignment horizontal="center" vertical="center"/>
    </xf>
    <xf numFmtId="14" fontId="0" fillId="32" borderId="0" xfId="0" applyNumberFormat="1" applyFill="1" applyBorder="1" applyAlignment="1">
      <alignment vertical="center" wrapText="1"/>
    </xf>
    <xf numFmtId="9" fontId="11" fillId="32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4" fontId="7" fillId="32" borderId="0" xfId="0" applyNumberFormat="1" applyFont="1" applyFill="1" applyAlignment="1">
      <alignment horizontal="center" vertical="center"/>
    </xf>
    <xf numFmtId="4" fontId="7" fillId="32" borderId="0" xfId="0" applyNumberFormat="1" applyFont="1" applyFill="1" applyBorder="1" applyAlignment="1">
      <alignment horizontal="center" vertical="center"/>
    </xf>
    <xf numFmtId="14" fontId="26" fillId="0" borderId="0" xfId="0" applyNumberFormat="1" applyFont="1" applyFill="1" applyBorder="1" applyAlignment="1">
      <alignment/>
    </xf>
    <xf numFmtId="14" fontId="0" fillId="0" borderId="0" xfId="0" applyNumberFormat="1" applyFill="1" applyBorder="1" applyAlignment="1">
      <alignment/>
    </xf>
    <xf numFmtId="4" fontId="18" fillId="32" borderId="18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13" fillId="0" borderId="0" xfId="0" applyFont="1" applyAlignment="1">
      <alignment vertical="center"/>
    </xf>
    <xf numFmtId="0" fontId="87" fillId="0" borderId="0" xfId="46" applyAlignment="1">
      <alignment/>
    </xf>
    <xf numFmtId="0" fontId="2" fillId="4" borderId="21" xfId="0" applyFont="1" applyFill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horizontal="center" vertical="center"/>
    </xf>
    <xf numFmtId="0" fontId="87" fillId="0" borderId="0" xfId="46" applyFill="1" applyBorder="1" applyAlignment="1">
      <alignment/>
    </xf>
    <xf numFmtId="4" fontId="98" fillId="33" borderId="0" xfId="0" applyNumberFormat="1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 wrapText="1"/>
    </xf>
    <xf numFmtId="0" fontId="0" fillId="0" borderId="0" xfId="57">
      <alignment/>
      <protection/>
    </xf>
    <xf numFmtId="0" fontId="16" fillId="34" borderId="21" xfId="57" applyFont="1" applyFill="1" applyBorder="1">
      <alignment/>
      <protection/>
    </xf>
    <xf numFmtId="0" fontId="16" fillId="4" borderId="21" xfId="57" applyFont="1" applyFill="1" applyBorder="1" applyAlignment="1">
      <alignment horizontal="center"/>
      <protection/>
    </xf>
    <xf numFmtId="0" fontId="16" fillId="34" borderId="21" xfId="57" applyFont="1" applyFill="1" applyBorder="1" applyAlignment="1">
      <alignment horizontal="center"/>
      <protection/>
    </xf>
    <xf numFmtId="0" fontId="33" fillId="0" borderId="0" xfId="57" applyFont="1" applyAlignment="1">
      <alignment horizontal="center"/>
      <protection/>
    </xf>
    <xf numFmtId="0" fontId="33" fillId="4" borderId="0" xfId="57" applyFont="1" applyFill="1" applyAlignment="1">
      <alignment horizontal="center"/>
      <protection/>
    </xf>
    <xf numFmtId="0" fontId="0" fillId="0" borderId="0" xfId="57" applyAlignment="1">
      <alignment horizontal="left"/>
      <protection/>
    </xf>
    <xf numFmtId="0" fontId="16" fillId="34" borderId="21" xfId="57" applyFont="1" applyFill="1" applyBorder="1" applyAlignment="1">
      <alignment horizontal="left"/>
      <protection/>
    </xf>
    <xf numFmtId="0" fontId="16" fillId="4" borderId="21" xfId="57" applyFont="1" applyFill="1" applyBorder="1" applyAlignment="1">
      <alignment horizontal="left"/>
      <protection/>
    </xf>
    <xf numFmtId="0" fontId="0" fillId="0" borderId="21" xfId="57" applyBorder="1" applyAlignment="1">
      <alignment horizontal="left"/>
      <protection/>
    </xf>
    <xf numFmtId="14" fontId="0" fillId="0" borderId="21" xfId="57" applyNumberFormat="1" applyFont="1" applyBorder="1" applyAlignment="1">
      <alignment horizontal="left"/>
      <protection/>
    </xf>
    <xf numFmtId="14" fontId="0" fillId="0" borderId="21" xfId="57" applyNumberFormat="1" applyFont="1" applyFill="1" applyBorder="1" applyAlignment="1">
      <alignment horizontal="left"/>
      <protection/>
    </xf>
    <xf numFmtId="0" fontId="0" fillId="0" borderId="0" xfId="57" applyFill="1" applyBorder="1">
      <alignment/>
      <protection/>
    </xf>
    <xf numFmtId="14" fontId="0" fillId="0" borderId="0" xfId="57" applyNumberFormat="1" applyFont="1" applyFill="1" applyBorder="1" applyAlignment="1">
      <alignment horizontal="center"/>
      <protection/>
    </xf>
    <xf numFmtId="0" fontId="16" fillId="0" borderId="0" xfId="57" applyFont="1" applyFill="1" applyBorder="1">
      <alignment/>
      <protection/>
    </xf>
    <xf numFmtId="0" fontId="99" fillId="0" borderId="0" xfId="57" applyFont="1">
      <alignment/>
      <protection/>
    </xf>
    <xf numFmtId="0" fontId="16" fillId="35" borderId="0" xfId="0" applyFont="1" applyFill="1" applyAlignment="1">
      <alignment horizontal="center" vertical="center"/>
    </xf>
    <xf numFmtId="0" fontId="24" fillId="36" borderId="0" xfId="0" applyFont="1" applyFill="1" applyAlignment="1">
      <alignment horizontal="center" vertical="center"/>
    </xf>
    <xf numFmtId="0" fontId="0" fillId="0" borderId="23" xfId="57" applyBorder="1">
      <alignment/>
      <protection/>
    </xf>
    <xf numFmtId="0" fontId="10" fillId="0" borderId="24" xfId="57" applyFont="1" applyBorder="1" applyAlignment="1">
      <alignment horizontal="center" vertical="center" wrapText="1"/>
      <protection/>
    </xf>
    <xf numFmtId="0" fontId="7" fillId="0" borderId="25" xfId="57" applyFont="1" applyBorder="1" applyAlignment="1">
      <alignment horizontal="center" vertical="center"/>
      <protection/>
    </xf>
    <xf numFmtId="0" fontId="2" fillId="0" borderId="24" xfId="57" applyFont="1" applyBorder="1" applyAlignment="1">
      <alignment horizontal="center"/>
      <protection/>
    </xf>
    <xf numFmtId="0" fontId="0" fillId="0" borderId="26" xfId="57" applyBorder="1">
      <alignment/>
      <protection/>
    </xf>
    <xf numFmtId="0" fontId="0" fillId="0" borderId="27" xfId="57" applyBorder="1">
      <alignment/>
      <protection/>
    </xf>
    <xf numFmtId="0" fontId="0" fillId="0" borderId="28" xfId="57" applyBorder="1">
      <alignment/>
      <protection/>
    </xf>
    <xf numFmtId="0" fontId="0" fillId="0" borderId="0" xfId="57" applyAlignment="1">
      <alignment horizontal="center" vertical="center"/>
      <protection/>
    </xf>
    <xf numFmtId="0" fontId="19" fillId="0" borderId="0" xfId="0" applyFont="1" applyAlignment="1">
      <alignment wrapText="1"/>
    </xf>
    <xf numFmtId="169" fontId="100" fillId="0" borderId="0" xfId="0" applyNumberFormat="1" applyFont="1" applyAlignment="1">
      <alignment vertical="center"/>
    </xf>
    <xf numFmtId="0" fontId="2" fillId="37" borderId="24" xfId="57" applyFont="1" applyFill="1" applyBorder="1" applyAlignment="1">
      <alignment horizontal="center"/>
      <protection/>
    </xf>
    <xf numFmtId="0" fontId="6" fillId="0" borderId="15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78" fillId="0" borderId="0" xfId="58">
      <alignment/>
      <protection/>
    </xf>
    <xf numFmtId="0" fontId="78" fillId="38" borderId="0" xfId="58" applyFill="1">
      <alignment/>
      <protection/>
    </xf>
    <xf numFmtId="0" fontId="78" fillId="38" borderId="0" xfId="58" applyFill="1" applyAlignment="1">
      <alignment wrapText="1"/>
      <protection/>
    </xf>
    <xf numFmtId="0" fontId="78" fillId="0" borderId="0" xfId="58" applyAlignment="1">
      <alignment wrapText="1"/>
      <protection/>
    </xf>
    <xf numFmtId="0" fontId="101" fillId="38" borderId="0" xfId="58" applyFont="1" applyFill="1" applyAlignment="1">
      <alignment horizontal="justify" vertical="center"/>
      <protection/>
    </xf>
    <xf numFmtId="0" fontId="78" fillId="0" borderId="0" xfId="58" applyAlignment="1">
      <alignment horizontal="right"/>
      <protection/>
    </xf>
    <xf numFmtId="44" fontId="78" fillId="0" borderId="0" xfId="54" applyFont="1" applyAlignment="1">
      <alignment/>
    </xf>
    <xf numFmtId="10" fontId="78" fillId="0" borderId="0" xfId="61" applyNumberFormat="1" applyFont="1" applyAlignment="1">
      <alignment/>
    </xf>
    <xf numFmtId="10" fontId="78" fillId="0" borderId="0" xfId="61" applyNumberFormat="1" applyFont="1" applyAlignment="1">
      <alignment horizontal="center"/>
    </xf>
    <xf numFmtId="0" fontId="101" fillId="0" borderId="0" xfId="58" applyFont="1" applyAlignment="1">
      <alignment horizontal="justify" vertical="center"/>
      <protection/>
    </xf>
    <xf numFmtId="0" fontId="102" fillId="0" borderId="0" xfId="58" applyFont="1" applyAlignment="1">
      <alignment horizontal="justify" vertical="center"/>
      <protection/>
    </xf>
    <xf numFmtId="0" fontId="103" fillId="0" borderId="0" xfId="58" applyFont="1" applyAlignment="1">
      <alignment horizontal="right" vertical="center"/>
      <protection/>
    </xf>
    <xf numFmtId="4" fontId="78" fillId="0" borderId="0" xfId="58" applyNumberFormat="1">
      <alignment/>
      <protection/>
    </xf>
    <xf numFmtId="0" fontId="102" fillId="0" borderId="0" xfId="58" applyFont="1" applyAlignment="1" quotePrefix="1">
      <alignment horizontal="justify" vertical="center"/>
      <protection/>
    </xf>
    <xf numFmtId="169" fontId="100" fillId="0" borderId="0" xfId="0" applyNumberFormat="1" applyFont="1" applyAlignment="1">
      <alignment horizontal="center" vertical="center"/>
    </xf>
    <xf numFmtId="14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/>
    </xf>
    <xf numFmtId="0" fontId="29" fillId="0" borderId="13" xfId="0" applyFont="1" applyBorder="1" applyAlignment="1">
      <alignment vertical="center" wrapText="1"/>
    </xf>
    <xf numFmtId="0" fontId="0" fillId="0" borderId="29" xfId="0" applyBorder="1" applyAlignment="1">
      <alignment/>
    </xf>
    <xf numFmtId="0" fontId="36" fillId="0" borderId="0" xfId="58" applyFont="1" applyAlignment="1" quotePrefix="1">
      <alignment horizontal="left" vertical="center"/>
      <protection/>
    </xf>
    <xf numFmtId="14" fontId="0" fillId="39" borderId="0" xfId="0" applyNumberFormat="1" applyFill="1" applyBorder="1" applyAlignment="1">
      <alignment vertical="center" wrapText="1"/>
    </xf>
    <xf numFmtId="10" fontId="17" fillId="0" borderId="0" xfId="60" applyNumberFormat="1" applyFont="1" applyBorder="1" applyAlignment="1">
      <alignment vertical="center"/>
    </xf>
    <xf numFmtId="1" fontId="44" fillId="0" borderId="0" xfId="0" applyNumberFormat="1" applyFont="1" applyFill="1" applyAlignment="1">
      <alignment horizontal="center"/>
    </xf>
    <xf numFmtId="4" fontId="45" fillId="32" borderId="0" xfId="0" applyNumberFormat="1" applyFont="1" applyFill="1" applyBorder="1" applyAlignment="1">
      <alignment horizontal="center" vertical="center"/>
    </xf>
    <xf numFmtId="0" fontId="104" fillId="0" borderId="0" xfId="58" applyFont="1" applyAlignment="1">
      <alignment horizontal="left"/>
      <protection/>
    </xf>
    <xf numFmtId="0" fontId="102" fillId="0" borderId="0" xfId="58" applyFont="1" applyAlignment="1" quotePrefix="1">
      <alignment horizontal="right" vertical="center"/>
      <protection/>
    </xf>
    <xf numFmtId="44" fontId="78" fillId="0" borderId="0" xfId="54" applyFont="1" applyAlignment="1" applyProtection="1">
      <alignment horizontal="center"/>
      <protection locked="0"/>
    </xf>
    <xf numFmtId="4" fontId="71" fillId="0" borderId="0" xfId="58" applyNumberFormat="1" applyFont="1" applyFill="1" applyBorder="1" applyAlignment="1" applyProtection="1">
      <alignment horizontal="right" vertical="top" wrapText="1"/>
      <protection locked="0"/>
    </xf>
    <xf numFmtId="9" fontId="71" fillId="0" borderId="0" xfId="58" applyNumberFormat="1" applyFont="1" applyFill="1" applyBorder="1" applyAlignment="1" applyProtection="1">
      <alignment horizontal="right" vertical="top" wrapText="1"/>
      <protection locked="0"/>
    </xf>
    <xf numFmtId="0" fontId="78" fillId="0" borderId="0" xfId="58" applyProtection="1">
      <alignment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1" fontId="13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30" xfId="0" applyNumberFormat="1" applyFont="1" applyFill="1" applyBorder="1" applyAlignment="1" applyProtection="1">
      <alignment horizontal="center" vertical="center"/>
      <protection locked="0"/>
    </xf>
    <xf numFmtId="4" fontId="13" fillId="0" borderId="19" xfId="0" applyNumberFormat="1" applyFont="1" applyFill="1" applyBorder="1" applyAlignment="1" applyProtection="1">
      <alignment horizontal="center" vertical="center"/>
      <protection locked="0"/>
    </xf>
    <xf numFmtId="4" fontId="13" fillId="0" borderId="20" xfId="0" applyNumberFormat="1" applyFont="1" applyFill="1" applyBorder="1" applyAlignment="1" applyProtection="1">
      <alignment horizontal="center" vertical="center"/>
      <protection locked="0"/>
    </xf>
    <xf numFmtId="4" fontId="8" fillId="0" borderId="19" xfId="0" applyNumberFormat="1" applyFont="1" applyFill="1" applyBorder="1" applyAlignment="1" applyProtection="1">
      <alignment horizontal="center" vertical="center"/>
      <protection locked="0"/>
    </xf>
    <xf numFmtId="4" fontId="8" fillId="0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wrapText="1"/>
      <protection locked="0"/>
    </xf>
    <xf numFmtId="14" fontId="13" fillId="0" borderId="0" xfId="0" applyNumberFormat="1" applyFont="1" applyBorder="1" applyAlignment="1" applyProtection="1">
      <alignment horizontal="center" vertical="center" wrapText="1"/>
      <protection locked="0"/>
    </xf>
    <xf numFmtId="0" fontId="103" fillId="38" borderId="0" xfId="0" applyFont="1" applyFill="1" applyAlignment="1">
      <alignment vertical="center"/>
    </xf>
    <xf numFmtId="0" fontId="102" fillId="38" borderId="0" xfId="0" applyFont="1" applyFill="1" applyAlignment="1">
      <alignment vertical="center"/>
    </xf>
    <xf numFmtId="0" fontId="101" fillId="0" borderId="0" xfId="0" applyFont="1" applyFill="1" applyAlignment="1">
      <alignment horizontal="justify" vertical="center"/>
    </xf>
    <xf numFmtId="0" fontId="87" fillId="0" borderId="0" xfId="46" applyAlignment="1">
      <alignment horizontal="center"/>
    </xf>
    <xf numFmtId="0" fontId="87" fillId="4" borderId="0" xfId="46" applyFill="1" applyAlignment="1">
      <alignment horizontal="center"/>
    </xf>
    <xf numFmtId="0" fontId="87" fillId="40" borderId="0" xfId="46" applyFill="1" applyAlignment="1">
      <alignment horizontal="center"/>
    </xf>
    <xf numFmtId="0" fontId="0" fillId="0" borderId="0" xfId="57" applyAlignment="1">
      <alignment horizontal="center"/>
      <protection/>
    </xf>
    <xf numFmtId="14" fontId="0" fillId="41" borderId="0" xfId="0" applyNumberFormat="1" applyFill="1" applyBorder="1" applyAlignment="1">
      <alignment/>
    </xf>
    <xf numFmtId="0" fontId="2" fillId="40" borderId="16" xfId="0" applyFont="1" applyFill="1" applyBorder="1" applyAlignment="1">
      <alignment horizontal="center" vertical="center" wrapText="1"/>
    </xf>
    <xf numFmtId="0" fontId="78" fillId="40" borderId="0" xfId="58" applyFill="1">
      <alignment/>
      <protection/>
    </xf>
    <xf numFmtId="0" fontId="78" fillId="40" borderId="0" xfId="58" applyFill="1" applyAlignment="1">
      <alignment wrapText="1"/>
      <protection/>
    </xf>
    <xf numFmtId="0" fontId="102" fillId="40" borderId="0" xfId="58" applyFont="1" applyFill="1" applyAlignment="1">
      <alignment horizontal="justify" vertical="center"/>
      <protection/>
    </xf>
    <xf numFmtId="0" fontId="78" fillId="0" borderId="0" xfId="58" applyFill="1">
      <alignment/>
      <protection/>
    </xf>
    <xf numFmtId="0" fontId="105" fillId="40" borderId="0" xfId="58" applyFont="1" applyFill="1" applyAlignment="1" applyProtection="1">
      <alignment horizontal="center"/>
      <protection locked="0"/>
    </xf>
    <xf numFmtId="0" fontId="106" fillId="40" borderId="0" xfId="46" applyFont="1" applyFill="1" applyAlignment="1" applyProtection="1" quotePrefix="1">
      <alignment horizontal="center" vertical="center"/>
      <protection locked="0"/>
    </xf>
    <xf numFmtId="0" fontId="87" fillId="40" borderId="0" xfId="46" applyFill="1" applyAlignment="1" applyProtection="1" quotePrefix="1">
      <alignment horizontal="center"/>
      <protection locked="0"/>
    </xf>
    <xf numFmtId="9" fontId="14" fillId="0" borderId="0" xfId="0" applyNumberFormat="1" applyFont="1" applyFill="1" applyAlignment="1">
      <alignment horizontal="center" vertical="center"/>
    </xf>
    <xf numFmtId="9" fontId="14" fillId="0" borderId="0" xfId="0" applyNumberFormat="1" applyFont="1" applyFill="1" applyAlignment="1" applyProtection="1">
      <alignment horizontal="center" vertical="center"/>
      <protection locked="0"/>
    </xf>
    <xf numFmtId="14" fontId="13" fillId="0" borderId="31" xfId="0" applyNumberFormat="1" applyFont="1" applyFill="1" applyBorder="1" applyAlignment="1" applyProtection="1">
      <alignment horizontal="center" vertical="center" wrapText="1"/>
      <protection locked="0"/>
    </xf>
    <xf numFmtId="14" fontId="13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57" applyFont="1" applyAlignment="1">
      <alignment horizontal="center" vertical="center"/>
      <protection/>
    </xf>
    <xf numFmtId="9" fontId="0" fillId="0" borderId="0" xfId="57" applyNumberFormat="1" applyAlignment="1">
      <alignment horizontal="center"/>
      <protection/>
    </xf>
    <xf numFmtId="0" fontId="0" fillId="0" borderId="25" xfId="57" applyBorder="1" applyAlignment="1">
      <alignment horizontal="center" vertical="center"/>
      <protection/>
    </xf>
    <xf numFmtId="9" fontId="0" fillId="37" borderId="0" xfId="57" applyNumberFormat="1" applyFill="1" applyAlignment="1">
      <alignment horizontal="center"/>
      <protection/>
    </xf>
    <xf numFmtId="0" fontId="0" fillId="37" borderId="0" xfId="57" applyFill="1" applyAlignment="1">
      <alignment horizontal="center" vertical="center"/>
      <protection/>
    </xf>
    <xf numFmtId="0" fontId="0" fillId="37" borderId="25" xfId="57" applyFill="1" applyBorder="1" applyAlignment="1">
      <alignment horizontal="center" vertical="center"/>
      <protection/>
    </xf>
    <xf numFmtId="9" fontId="0" fillId="0" borderId="0" xfId="57" applyNumberFormat="1">
      <alignment/>
      <protection/>
    </xf>
    <xf numFmtId="9" fontId="0" fillId="37" borderId="0" xfId="57" applyNumberFormat="1" applyFill="1">
      <alignment/>
      <protection/>
    </xf>
    <xf numFmtId="0" fontId="0" fillId="37" borderId="0" xfId="57" applyFill="1">
      <alignment/>
      <protection/>
    </xf>
    <xf numFmtId="0" fontId="102" fillId="38" borderId="0" xfId="0" applyFont="1" applyFill="1" applyAlignment="1">
      <alignment horizontal="left" vertical="center" wrapText="1"/>
    </xf>
    <xf numFmtId="0" fontId="102" fillId="38" borderId="0" xfId="0" applyFont="1" applyFill="1" applyAlignment="1">
      <alignment horizontal="center" vertical="center"/>
    </xf>
    <xf numFmtId="0" fontId="102" fillId="38" borderId="0" xfId="0" applyFont="1" applyFill="1" applyAlignment="1">
      <alignment horizontal="left" vertical="center"/>
    </xf>
    <xf numFmtId="0" fontId="103" fillId="38" borderId="0" xfId="58" applyFont="1" applyFill="1" applyAlignment="1">
      <alignment horizontal="left" vertical="center"/>
      <protection/>
    </xf>
    <xf numFmtId="0" fontId="102" fillId="38" borderId="0" xfId="58" applyFont="1" applyFill="1" applyAlignment="1">
      <alignment horizontal="center" vertical="center"/>
      <protection/>
    </xf>
    <xf numFmtId="0" fontId="102" fillId="38" borderId="0" xfId="58" applyFont="1" applyFill="1" applyAlignment="1">
      <alignment horizontal="left" vertical="center" wrapText="1"/>
      <protection/>
    </xf>
    <xf numFmtId="0" fontId="102" fillId="38" borderId="0" xfId="58" applyFont="1" applyFill="1" applyAlignment="1">
      <alignment horizontal="left" vertical="center"/>
      <protection/>
    </xf>
    <xf numFmtId="0" fontId="13" fillId="0" borderId="20" xfId="0" applyNumberFormat="1" applyFont="1" applyFill="1" applyBorder="1" applyAlignment="1" applyProtection="1">
      <alignment horizontal="center" vertical="center" wrapText="1"/>
      <protection locked="0"/>
    </xf>
    <xf numFmtId="14" fontId="13" fillId="0" borderId="30" xfId="0" applyNumberFormat="1" applyFont="1" applyBorder="1" applyAlignment="1" applyProtection="1">
      <alignment horizontal="center" vertical="center" wrapText="1"/>
      <protection locked="0"/>
    </xf>
    <xf numFmtId="1" fontId="13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107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>
      <alignment horizontal="left" wrapText="1"/>
    </xf>
    <xf numFmtId="0" fontId="43" fillId="0" borderId="0" xfId="0" applyFont="1" applyAlignment="1" applyProtection="1">
      <alignment horizontal="left" vertical="center"/>
      <protection locked="0"/>
    </xf>
    <xf numFmtId="0" fontId="15" fillId="0" borderId="33" xfId="0" applyFont="1" applyFill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9" fillId="40" borderId="16" xfId="0" applyFont="1" applyFill="1" applyBorder="1" applyAlignment="1">
      <alignment horizontal="center" vertical="center" wrapText="1"/>
    </xf>
    <xf numFmtId="0" fontId="0" fillId="40" borderId="35" xfId="0" applyFont="1" applyFill="1" applyBorder="1" applyAlignment="1">
      <alignment horizontal="center" vertical="center" wrapText="1"/>
    </xf>
    <xf numFmtId="0" fontId="0" fillId="40" borderId="16" xfId="0" applyFont="1" applyFill="1" applyBorder="1" applyAlignment="1">
      <alignment horizontal="center" vertical="center" wrapText="1"/>
    </xf>
    <xf numFmtId="0" fontId="0" fillId="40" borderId="14" xfId="0" applyFont="1" applyFill="1" applyBorder="1" applyAlignment="1">
      <alignment horizontal="center" vertical="center" wrapText="1"/>
    </xf>
    <xf numFmtId="1" fontId="45" fillId="32" borderId="0" xfId="0" applyNumberFormat="1" applyFont="1" applyFill="1" applyBorder="1" applyAlignment="1">
      <alignment horizontal="center" vertical="center" wrapText="1"/>
    </xf>
    <xf numFmtId="1" fontId="45" fillId="32" borderId="0" xfId="0" applyNumberFormat="1" applyFont="1" applyFill="1" applyBorder="1" applyAlignment="1">
      <alignment horizontal="center" vertical="center"/>
    </xf>
    <xf numFmtId="4" fontId="10" fillId="32" borderId="0" xfId="0" applyNumberFormat="1" applyFont="1" applyFill="1" applyBorder="1" applyAlignment="1">
      <alignment horizontal="right" vertical="center" wrapText="1"/>
    </xf>
    <xf numFmtId="4" fontId="10" fillId="32" borderId="0" xfId="0" applyNumberFormat="1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13" fillId="0" borderId="0" xfId="0" applyFont="1" applyAlignment="1" applyProtection="1">
      <alignment horizontal="center" vertical="center"/>
      <protection locked="0"/>
    </xf>
    <xf numFmtId="0" fontId="2" fillId="40" borderId="16" xfId="0" applyFont="1" applyFill="1" applyBorder="1" applyAlignment="1">
      <alignment horizontal="center" vertical="center" wrapText="1"/>
    </xf>
    <xf numFmtId="0" fontId="0" fillId="42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4" fontId="10" fillId="32" borderId="0" xfId="0" applyNumberFormat="1" applyFont="1" applyFill="1" applyBorder="1" applyAlignment="1">
      <alignment horizontal="left" vertical="center" wrapText="1"/>
    </xf>
    <xf numFmtId="0" fontId="6" fillId="32" borderId="0" xfId="0" applyFont="1" applyFill="1" applyBorder="1" applyAlignment="1">
      <alignment horizontal="left"/>
    </xf>
    <xf numFmtId="0" fontId="6" fillId="32" borderId="18" xfId="0" applyFont="1" applyFill="1" applyBorder="1" applyAlignment="1">
      <alignment horizontal="left" wrapText="1"/>
    </xf>
    <xf numFmtId="0" fontId="6" fillId="32" borderId="18" xfId="0" applyFont="1" applyFill="1" applyBorder="1" applyAlignment="1">
      <alignment horizontal="left"/>
    </xf>
    <xf numFmtId="0" fontId="19" fillId="0" borderId="0" xfId="0" applyFont="1" applyAlignment="1">
      <alignment horizontal="center" vertical="center" wrapText="1"/>
    </xf>
    <xf numFmtId="0" fontId="18" fillId="32" borderId="0" xfId="0" applyFont="1" applyFill="1" applyBorder="1" applyAlignment="1">
      <alignment horizontal="left"/>
    </xf>
    <xf numFmtId="0" fontId="10" fillId="0" borderId="0" xfId="0" applyFont="1" applyFill="1" applyAlignment="1">
      <alignment horizontal="left" wrapText="1"/>
    </xf>
    <xf numFmtId="167" fontId="29" fillId="0" borderId="13" xfId="0" applyNumberFormat="1" applyFont="1" applyBorder="1" applyAlignment="1">
      <alignment horizontal="left" vertical="center" wrapText="1"/>
    </xf>
    <xf numFmtId="0" fontId="108" fillId="35" borderId="36" xfId="57" applyFont="1" applyFill="1" applyBorder="1" applyAlignment="1">
      <alignment horizontal="center" vertical="center" wrapText="1"/>
      <protection/>
    </xf>
    <xf numFmtId="0" fontId="108" fillId="35" borderId="36" xfId="57" applyFont="1" applyFill="1" applyBorder="1" applyAlignment="1">
      <alignment horizontal="center" vertical="center"/>
      <protection/>
    </xf>
    <xf numFmtId="0" fontId="108" fillId="35" borderId="37" xfId="57" applyFont="1" applyFill="1" applyBorder="1" applyAlignment="1">
      <alignment horizontal="center" vertical="center"/>
      <protection/>
    </xf>
    <xf numFmtId="0" fontId="16" fillId="40" borderId="36" xfId="57" applyFont="1" applyFill="1" applyBorder="1" applyAlignment="1">
      <alignment horizontal="center" vertical="center" wrapText="1"/>
      <protection/>
    </xf>
    <xf numFmtId="0" fontId="16" fillId="40" borderId="36" xfId="57" applyFont="1" applyFill="1" applyBorder="1" applyAlignment="1">
      <alignment horizontal="center" vertical="center"/>
      <protection/>
    </xf>
    <xf numFmtId="0" fontId="16" fillId="40" borderId="37" xfId="57" applyFont="1" applyFill="1" applyBorder="1" applyAlignment="1">
      <alignment horizontal="center" vertical="center"/>
      <protection/>
    </xf>
    <xf numFmtId="0" fontId="87" fillId="0" borderId="0" xfId="46" applyAlignment="1">
      <alignment horizontal="center"/>
    </xf>
    <xf numFmtId="0" fontId="87" fillId="4" borderId="0" xfId="46" applyFill="1" applyAlignment="1">
      <alignment horizont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Moneda 2" xfId="54"/>
    <cellStyle name="Moneda 2 2" xfId="55"/>
    <cellStyle name="Neutral" xfId="56"/>
    <cellStyle name="Normal 2" xfId="57"/>
    <cellStyle name="Normal 3" xfId="58"/>
    <cellStyle name="Notas" xfId="59"/>
    <cellStyle name="Percent" xfId="60"/>
    <cellStyle name="Porcentaje 2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dxfs count="16"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auto="1"/>
      </font>
    </dxf>
    <dxf>
      <fill>
        <patternFill>
          <bgColor theme="3" tint="0.7999799847602844"/>
        </patternFill>
      </fill>
    </dxf>
    <dxf>
      <font>
        <color theme="0"/>
      </font>
    </dxf>
    <dxf>
      <fill>
        <patternFill>
          <bgColor theme="3" tint="0.7999799847602844"/>
        </patternFill>
      </fill>
    </dxf>
    <dxf>
      <font>
        <color theme="0"/>
      </font>
    </dxf>
    <dxf>
      <fill>
        <patternFill>
          <bgColor theme="3" tint="0.7999799847602844"/>
        </patternFill>
      </fill>
    </dxf>
    <dxf>
      <font>
        <color theme="0"/>
      </font>
    </dxf>
    <dxf>
      <fill>
        <patternFill>
          <bgColor theme="3" tint="0.7999799847602844"/>
        </patternFill>
      </fill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5067300</xdr:colOff>
      <xdr:row>0</xdr:row>
      <xdr:rowOff>66675</xdr:rowOff>
    </xdr:from>
    <xdr:to>
      <xdr:col>5</xdr:col>
      <xdr:colOff>0</xdr:colOff>
      <xdr:row>4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t="8651"/>
        <a:stretch>
          <a:fillRect/>
        </a:stretch>
      </xdr:blipFill>
      <xdr:spPr>
        <a:xfrm>
          <a:off x="5695950" y="66675"/>
          <a:ext cx="36004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5286375</xdr:colOff>
      <xdr:row>0</xdr:row>
      <xdr:rowOff>0</xdr:rowOff>
    </xdr:from>
    <xdr:to>
      <xdr:col>5</xdr:col>
      <xdr:colOff>219075</xdr:colOff>
      <xdr:row>4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0"/>
          <a:ext cx="36004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16</xdr:row>
      <xdr:rowOff>114300</xdr:rowOff>
    </xdr:from>
    <xdr:to>
      <xdr:col>4</xdr:col>
      <xdr:colOff>276225</xdr:colOff>
      <xdr:row>18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47625" y="5038725"/>
          <a:ext cx="6496050" cy="39052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Gastos investigación / </a:t>
          </a:r>
          <a:r>
            <a:rPr lang="en-US" cap="none" sz="18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Ikerketarako Gastuak</a:t>
          </a:r>
        </a:p>
      </xdr:txBody>
    </xdr:sp>
    <xdr:clientData/>
  </xdr:twoCellAnchor>
  <xdr:twoCellAnchor>
    <xdr:from>
      <xdr:col>0</xdr:col>
      <xdr:colOff>38100</xdr:colOff>
      <xdr:row>42</xdr:row>
      <xdr:rowOff>114300</xdr:rowOff>
    </xdr:from>
    <xdr:to>
      <xdr:col>4</xdr:col>
      <xdr:colOff>342900</xdr:colOff>
      <xdr:row>44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38100" y="9944100"/>
          <a:ext cx="6572250" cy="39052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Gastos recuperación / </a:t>
          </a:r>
          <a:r>
            <a:rPr lang="en-US" cap="none" sz="18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Berreskuratzeko Gastuak</a:t>
          </a:r>
        </a:p>
      </xdr:txBody>
    </xdr:sp>
    <xdr:clientData/>
  </xdr:twoCellAnchor>
  <xdr:twoCellAnchor>
    <xdr:from>
      <xdr:col>0</xdr:col>
      <xdr:colOff>57150</xdr:colOff>
      <xdr:row>70</xdr:row>
      <xdr:rowOff>85725</xdr:rowOff>
    </xdr:from>
    <xdr:to>
      <xdr:col>3</xdr:col>
      <xdr:colOff>1438275</xdr:colOff>
      <xdr:row>71</xdr:row>
      <xdr:rowOff>314325</xdr:rowOff>
    </xdr:to>
    <xdr:sp>
      <xdr:nvSpPr>
        <xdr:cNvPr id="3" name="AutoShape 3"/>
        <xdr:cNvSpPr>
          <a:spLocks/>
        </xdr:cNvSpPr>
      </xdr:nvSpPr>
      <xdr:spPr>
        <a:xfrm>
          <a:off x="57150" y="15430500"/>
          <a:ext cx="4972050" cy="39052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Otros Ingresos / </a:t>
          </a:r>
          <a:r>
            <a:rPr lang="en-US" cap="none" sz="18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Beste Diru sarrerak</a:t>
          </a:r>
        </a:p>
      </xdr:txBody>
    </xdr:sp>
    <xdr:clientData/>
  </xdr:twoCellAnchor>
  <xdr:twoCellAnchor editAs="oneCell">
    <xdr:from>
      <xdr:col>0</xdr:col>
      <xdr:colOff>133350</xdr:colOff>
      <xdr:row>0</xdr:row>
      <xdr:rowOff>0</xdr:rowOff>
    </xdr:from>
    <xdr:to>
      <xdr:col>1</xdr:col>
      <xdr:colOff>895350</xdr:colOff>
      <xdr:row>1</xdr:row>
      <xdr:rowOff>152400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19050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ingurumena.ejgv.euskadi.net/bopv2/datos/2011/03/1101404a.pdf" TargetMode="External" /><Relationship Id="rId2" Type="http://schemas.openxmlformats.org/officeDocument/2006/relationships/hyperlink" Target="https://euskadi.net/bopv2/datos/2012/05/1202388a.pdf" TargetMode="External" /><Relationship Id="rId3" Type="http://schemas.openxmlformats.org/officeDocument/2006/relationships/hyperlink" Target="http://www.lehendakaritza.ejgv.euskadi.net/r48-bopv2/es/p43aBOPVWebWar/VerParalelo.do?cd2009003679" TargetMode="External" /><Relationship Id="rId4" Type="http://schemas.openxmlformats.org/officeDocument/2006/relationships/hyperlink" Target="http://www.lehendakaritza.ejgv.euskadi.net/r48-bopv2/es/p43aBOPVWebWar/VerParalelo.do?cd2010004058" TargetMode="External" /><Relationship Id="rId5" Type="http://schemas.openxmlformats.org/officeDocument/2006/relationships/hyperlink" Target="http://www.lehendakaritza.ejgv.euskadi.net/r48-bopv2/es/p43aBOPVWebWar/VerParalelo.do?cs2011000051" TargetMode="External" /><Relationship Id="rId6" Type="http://schemas.openxmlformats.org/officeDocument/2006/relationships/hyperlink" Target="http://www.lehendakaritza.ejgv.euskadi.net/r48-bopv2/es/p43aBOPVWebWar/VerParalelo.do?cd2012002388" TargetMode="External" /><Relationship Id="rId7" Type="http://schemas.openxmlformats.org/officeDocument/2006/relationships/hyperlink" Target="https://www.euskadi.eus/y22-bopv/eu/bopv2/datos/2015/07/1503340e.shtml" TargetMode="External" /><Relationship Id="rId8" Type="http://schemas.openxmlformats.org/officeDocument/2006/relationships/hyperlink" Target="https://www.euskadi.eus/y22-bopv/es/bopv2/datos/2015/07/1503340a.shtml" TargetMode="External" /><Relationship Id="rId9" Type="http://schemas.openxmlformats.org/officeDocument/2006/relationships/hyperlink" Target="https://www.euskadi.eus/y22-bopv/es/bopv2/datos/2014/06/1402910a.shtml" TargetMode="External" /><Relationship Id="rId10" Type="http://schemas.openxmlformats.org/officeDocument/2006/relationships/hyperlink" Target="https://www.euskadi.eus/y22-bopv/eu/bopv2/datos/2014/06/1402910e.shtml" TargetMode="External" /><Relationship Id="rId11" Type="http://schemas.openxmlformats.org/officeDocument/2006/relationships/hyperlink" Target="https://www.euskadi.eus/y22-bopv/es/bopv2/datos/2016/05/1602088a.shtml" TargetMode="External" /><Relationship Id="rId12" Type="http://schemas.openxmlformats.org/officeDocument/2006/relationships/hyperlink" Target="https://www.euskadi.eus/y22-bopv/eu/bopv2/datos/2016/05/1602088e.shtml" TargetMode="External" /><Relationship Id="rId13" Type="http://schemas.openxmlformats.org/officeDocument/2006/relationships/hyperlink" Target="\\ihobevnas\organizacion\Subvenciones\AYTOS\2018\ORDEN%206-6-2018%20(B.O.P.V).pdf" TargetMode="External" /><Relationship Id="rId14" Type="http://schemas.openxmlformats.org/officeDocument/2006/relationships/hyperlink" Target="\\ihobevnas\organizacion\Subvenciones\AYTOS\2018\AGINDUA,%202018-06-06%20(E.H.A.A).pdf" TargetMode="External" /><Relationship Id="rId15" Type="http://schemas.openxmlformats.org/officeDocument/2006/relationships/hyperlink" Target="\\ihobevnas\organizacion\Subvenciones\AYTOS\2017\Orden%2019-7-2017%20(BOPV).pdf" TargetMode="External" /><Relationship Id="rId16" Type="http://schemas.openxmlformats.org/officeDocument/2006/relationships/hyperlink" Target="\\ihobevnas\organizacion\Subvenciones\AYTOS\2017\Agindua%202017-07-19%20(EHAA).pdf" TargetMode="External" /><Relationship Id="rId17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showGridLines="0" zoomScale="130" zoomScaleNormal="130" zoomScalePageLayoutView="0" workbookViewId="0" topLeftCell="A1">
      <selection activeCell="B29" sqref="B29"/>
    </sheetView>
  </sheetViews>
  <sheetFormatPr defaultColWidth="11.421875" defaultRowHeight="12.75"/>
  <cols>
    <col min="1" max="1" width="9.421875" style="98" customWidth="1"/>
    <col min="2" max="2" width="111.00390625" style="98" customWidth="1"/>
    <col min="3" max="3" width="2.7109375" style="98" customWidth="1"/>
    <col min="4" max="4" width="13.57421875" style="98" customWidth="1"/>
    <col min="5" max="5" width="2.7109375" style="98" customWidth="1"/>
    <col min="6" max="6" width="11.28125" style="98" customWidth="1"/>
    <col min="7" max="16384" width="11.421875" style="98" customWidth="1"/>
  </cols>
  <sheetData>
    <row r="1" spans="1:15" ht="15">
      <c r="A1" s="148"/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</row>
    <row r="2" spans="1:15" ht="25.5" customHeight="1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</row>
    <row r="3" spans="1:15" ht="15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</row>
    <row r="4" spans="1:15" ht="9.75" customHeight="1">
      <c r="A4" s="148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</row>
    <row r="5" spans="1:15" ht="7.5" customHeight="1">
      <c r="A5" s="148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</row>
    <row r="6" spans="1:15" ht="18">
      <c r="A6" s="148"/>
      <c r="B6" s="139" t="s">
        <v>105</v>
      </c>
      <c r="C6" s="139"/>
      <c r="D6" s="139"/>
      <c r="E6" s="99"/>
      <c r="F6" s="148"/>
      <c r="G6" s="148"/>
      <c r="H6" s="148"/>
      <c r="I6" s="148"/>
      <c r="J6" s="148"/>
      <c r="K6" s="148"/>
      <c r="L6" s="148"/>
      <c r="M6" s="148"/>
      <c r="N6" s="148"/>
      <c r="O6" s="148"/>
    </row>
    <row r="7" spans="1:15" ht="6" customHeight="1">
      <c r="A7" s="148"/>
      <c r="B7" s="140"/>
      <c r="C7" s="140"/>
      <c r="D7" s="140"/>
      <c r="E7" s="99"/>
      <c r="F7" s="148"/>
      <c r="G7" s="148"/>
      <c r="H7" s="148"/>
      <c r="I7" s="148"/>
      <c r="J7" s="148"/>
      <c r="K7" s="148"/>
      <c r="L7" s="148"/>
      <c r="M7" s="148"/>
      <c r="N7" s="148"/>
      <c r="O7" s="148"/>
    </row>
    <row r="8" spans="1:15" ht="25.5" customHeight="1">
      <c r="A8" s="148"/>
      <c r="B8" s="168" t="s">
        <v>106</v>
      </c>
      <c r="C8" s="168"/>
      <c r="D8" s="168"/>
      <c r="E8" s="99"/>
      <c r="F8" s="148"/>
      <c r="G8" s="148"/>
      <c r="H8" s="148"/>
      <c r="I8" s="148"/>
      <c r="J8" s="148"/>
      <c r="K8" s="148"/>
      <c r="L8" s="148"/>
      <c r="M8" s="148"/>
      <c r="N8" s="148"/>
      <c r="O8" s="148"/>
    </row>
    <row r="9" spans="1:15" ht="6" customHeight="1">
      <c r="A9" s="148"/>
      <c r="B9" s="140"/>
      <c r="C9" s="140"/>
      <c r="D9" s="140"/>
      <c r="E9" s="99"/>
      <c r="F9" s="148"/>
      <c r="G9" s="148"/>
      <c r="H9" s="148"/>
      <c r="I9" s="148"/>
      <c r="J9" s="148"/>
      <c r="K9" s="148"/>
      <c r="L9" s="148"/>
      <c r="M9" s="148"/>
      <c r="N9" s="148"/>
      <c r="O9" s="148"/>
    </row>
    <row r="10" spans="1:15" ht="15">
      <c r="A10" s="148"/>
      <c r="B10" s="170" t="s">
        <v>107</v>
      </c>
      <c r="C10" s="170"/>
      <c r="D10" s="170"/>
      <c r="E10" s="99"/>
      <c r="F10" s="148"/>
      <c r="G10" s="148"/>
      <c r="H10" s="148"/>
      <c r="I10" s="148"/>
      <c r="J10" s="148"/>
      <c r="K10" s="148"/>
      <c r="L10" s="148"/>
      <c r="M10" s="148"/>
      <c r="N10" s="148"/>
      <c r="O10" s="148"/>
    </row>
    <row r="11" spans="1:15" ht="6.75" customHeight="1">
      <c r="A11" s="148"/>
      <c r="B11" s="170"/>
      <c r="C11" s="170"/>
      <c r="D11" s="170"/>
      <c r="E11" s="99"/>
      <c r="F11" s="148"/>
      <c r="G11" s="148"/>
      <c r="H11" s="148"/>
      <c r="I11" s="148"/>
      <c r="J11" s="148"/>
      <c r="K11" s="148"/>
      <c r="L11" s="148"/>
      <c r="M11" s="148"/>
      <c r="N11" s="148"/>
      <c r="O11" s="148"/>
    </row>
    <row r="12" spans="1:15" s="101" customFormat="1" ht="25.5" customHeight="1">
      <c r="A12" s="149"/>
      <c r="B12" s="168" t="s">
        <v>123</v>
      </c>
      <c r="C12" s="168"/>
      <c r="D12" s="168"/>
      <c r="E12" s="100"/>
      <c r="F12" s="149"/>
      <c r="G12" s="149"/>
      <c r="H12" s="149"/>
      <c r="I12" s="149"/>
      <c r="J12" s="149"/>
      <c r="K12" s="149"/>
      <c r="L12" s="149"/>
      <c r="M12" s="149"/>
      <c r="N12" s="149"/>
      <c r="O12" s="149"/>
    </row>
    <row r="13" spans="1:15" ht="5.25" customHeight="1">
      <c r="A13" s="148"/>
      <c r="B13" s="169"/>
      <c r="C13" s="169"/>
      <c r="D13" s="169"/>
      <c r="E13" s="99"/>
      <c r="F13" s="148"/>
      <c r="G13" s="148"/>
      <c r="H13" s="148"/>
      <c r="I13" s="148"/>
      <c r="J13" s="148"/>
      <c r="K13" s="148"/>
      <c r="L13" s="148"/>
      <c r="M13" s="148"/>
      <c r="N13" s="148"/>
      <c r="O13" s="148"/>
    </row>
    <row r="14" spans="1:15" ht="15">
      <c r="A14" s="148"/>
      <c r="B14" s="170" t="s">
        <v>108</v>
      </c>
      <c r="C14" s="170"/>
      <c r="D14" s="170"/>
      <c r="E14" s="99"/>
      <c r="F14" s="148"/>
      <c r="G14" s="148"/>
      <c r="H14" s="148"/>
      <c r="I14" s="148"/>
      <c r="J14" s="148"/>
      <c r="K14" s="148"/>
      <c r="L14" s="148"/>
      <c r="M14" s="148"/>
      <c r="N14" s="148"/>
      <c r="O14" s="148"/>
    </row>
    <row r="15" spans="1:15" ht="7.5" customHeight="1">
      <c r="A15" s="148"/>
      <c r="B15" s="169"/>
      <c r="C15" s="169"/>
      <c r="D15" s="169"/>
      <c r="E15" s="99"/>
      <c r="F15" s="148"/>
      <c r="G15" s="148"/>
      <c r="H15" s="148"/>
      <c r="I15" s="148"/>
      <c r="J15" s="148"/>
      <c r="K15" s="148"/>
      <c r="L15" s="148"/>
      <c r="M15" s="148"/>
      <c r="N15" s="148"/>
      <c r="O15" s="148"/>
    </row>
    <row r="16" spans="1:15" ht="25.5" customHeight="1">
      <c r="A16" s="148"/>
      <c r="B16" s="170" t="s">
        <v>109</v>
      </c>
      <c r="C16" s="170"/>
      <c r="D16" s="170"/>
      <c r="E16" s="99"/>
      <c r="F16" s="148"/>
      <c r="G16" s="148"/>
      <c r="H16" s="148"/>
      <c r="I16" s="148"/>
      <c r="J16" s="148"/>
      <c r="K16" s="148"/>
      <c r="L16" s="148"/>
      <c r="M16" s="148"/>
      <c r="N16" s="148"/>
      <c r="O16" s="148"/>
    </row>
    <row r="17" spans="1:15" ht="6.75" customHeight="1">
      <c r="A17" s="148"/>
      <c r="B17" s="150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</row>
    <row r="18" spans="1:15" ht="15">
      <c r="A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</row>
    <row r="19" spans="1:15" ht="15">
      <c r="A19" s="148"/>
      <c r="B19" s="141" t="s">
        <v>110</v>
      </c>
      <c r="D19" s="152" t="s">
        <v>113</v>
      </c>
      <c r="F19" s="148"/>
      <c r="G19" s="148"/>
      <c r="H19" s="148"/>
      <c r="I19" s="148"/>
      <c r="J19" s="148"/>
      <c r="K19" s="148"/>
      <c r="L19" s="148"/>
      <c r="M19" s="148"/>
      <c r="N19" s="148"/>
      <c r="O19" s="148"/>
    </row>
    <row r="20" spans="1:15" ht="15">
      <c r="A20" s="148"/>
      <c r="B20" s="103" t="str">
        <f>IF($D$19="Bai","              Adieraz ezazu emandako beste diru-laguntzaren zenbatekoa:  ","-")</f>
        <v>-</v>
      </c>
      <c r="C20" s="104"/>
      <c r="D20" s="125" t="str">
        <f>IF($B$20="              Adieraz ezazu emandako beste diru-laguntzaren zenbatekoa:  ","€?","-")</f>
        <v>-</v>
      </c>
      <c r="F20" s="148"/>
      <c r="G20" s="148"/>
      <c r="H20" s="148"/>
      <c r="I20" s="148"/>
      <c r="J20" s="148"/>
      <c r="K20" s="148"/>
      <c r="L20" s="148"/>
      <c r="M20" s="148"/>
      <c r="N20" s="148"/>
      <c r="O20" s="148"/>
    </row>
    <row r="21" spans="1:15" ht="15">
      <c r="A21" s="148"/>
      <c r="B21" s="123" t="s">
        <v>114</v>
      </c>
      <c r="C21" s="104"/>
      <c r="D21" s="125"/>
      <c r="F21" s="148"/>
      <c r="G21" s="148"/>
      <c r="H21" s="148"/>
      <c r="I21" s="148"/>
      <c r="J21" s="148"/>
      <c r="K21" s="148"/>
      <c r="L21" s="148"/>
      <c r="M21" s="148"/>
      <c r="N21" s="148"/>
      <c r="O21" s="148"/>
    </row>
    <row r="22" spans="1:15" ht="15" hidden="1">
      <c r="A22" s="148"/>
      <c r="B22" s="103" t="str">
        <f>IF($D$19="SÍ","              Introduzca el porcentaje de subvención máxima de la otra convocatoria:  ","-")</f>
        <v>-</v>
      </c>
      <c r="C22" s="105"/>
      <c r="D22" s="106" t="str">
        <f>IF($B$22="              Introduzca el porcentaje de subvención máxima de la otra convocatoria:  ","%?","-")</f>
        <v>-</v>
      </c>
      <c r="F22" s="148"/>
      <c r="G22" s="148"/>
      <c r="H22" s="148"/>
      <c r="I22" s="148"/>
      <c r="J22" s="148"/>
      <c r="K22" s="148"/>
      <c r="L22" s="148"/>
      <c r="M22" s="148"/>
      <c r="N22" s="148"/>
      <c r="O22" s="148"/>
    </row>
    <row r="23" spans="1:15" ht="8.25" customHeight="1">
      <c r="A23" s="148"/>
      <c r="B23" s="150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</row>
    <row r="24" spans="1:15" ht="15">
      <c r="A24" s="148"/>
      <c r="B24" s="102" t="s">
        <v>118</v>
      </c>
      <c r="C24" s="151"/>
      <c r="D24" s="151"/>
      <c r="E24" s="151"/>
      <c r="F24" s="148"/>
      <c r="G24" s="148"/>
      <c r="H24" s="148"/>
      <c r="I24" s="148"/>
      <c r="J24" s="148"/>
      <c r="K24" s="148"/>
      <c r="L24" s="148"/>
      <c r="M24" s="148"/>
      <c r="N24" s="148"/>
      <c r="O24" s="148"/>
    </row>
    <row r="25" spans="1:15" ht="7.5" customHeight="1">
      <c r="A25" s="148"/>
      <c r="B25" s="107"/>
      <c r="C25" s="151"/>
      <c r="D25" s="151"/>
      <c r="E25" s="151"/>
      <c r="F25" s="148"/>
      <c r="G25" s="148"/>
      <c r="H25" s="148"/>
      <c r="I25" s="148"/>
      <c r="J25" s="148"/>
      <c r="K25" s="148"/>
      <c r="L25" s="148"/>
      <c r="M25" s="148"/>
      <c r="N25" s="148"/>
      <c r="O25" s="148"/>
    </row>
    <row r="26" spans="1:15" ht="15">
      <c r="A26" s="148"/>
      <c r="B26" s="111" t="s">
        <v>116</v>
      </c>
      <c r="D26" s="126">
        <v>0</v>
      </c>
      <c r="F26" s="148"/>
      <c r="G26" s="148"/>
      <c r="H26" s="148"/>
      <c r="I26" s="148"/>
      <c r="J26" s="148"/>
      <c r="K26" s="148"/>
      <c r="L26" s="148"/>
      <c r="M26" s="148"/>
      <c r="N26" s="148"/>
      <c r="O26" s="148"/>
    </row>
    <row r="27" spans="1:15" ht="15">
      <c r="A27" s="148"/>
      <c r="B27" s="111" t="s">
        <v>111</v>
      </c>
      <c r="D27" s="127">
        <v>0</v>
      </c>
      <c r="F27" s="148"/>
      <c r="G27" s="148"/>
      <c r="H27" s="148"/>
      <c r="I27" s="148"/>
      <c r="J27" s="148"/>
      <c r="K27" s="148"/>
      <c r="L27" s="148"/>
      <c r="M27" s="148"/>
      <c r="N27" s="148"/>
      <c r="O27" s="148"/>
    </row>
    <row r="28" spans="1:15" ht="15">
      <c r="A28" s="148"/>
      <c r="B28" s="118" t="s">
        <v>117</v>
      </c>
      <c r="D28" s="126">
        <v>0</v>
      </c>
      <c r="F28" s="148"/>
      <c r="G28" s="148"/>
      <c r="H28" s="148"/>
      <c r="I28" s="148"/>
      <c r="J28" s="148"/>
      <c r="K28" s="148"/>
      <c r="L28" s="148"/>
      <c r="M28" s="148"/>
      <c r="N28" s="148"/>
      <c r="O28" s="148"/>
    </row>
    <row r="29" spans="1:15" ht="15">
      <c r="A29" s="148"/>
      <c r="B29" s="124" t="s">
        <v>121</v>
      </c>
      <c r="D29" s="126">
        <v>0</v>
      </c>
      <c r="F29" s="148"/>
      <c r="G29" s="148"/>
      <c r="H29" s="148"/>
      <c r="I29" s="148"/>
      <c r="J29" s="148"/>
      <c r="K29" s="148"/>
      <c r="L29" s="148"/>
      <c r="M29" s="148"/>
      <c r="N29" s="148"/>
      <c r="O29" s="148"/>
    </row>
    <row r="30" spans="1:15" ht="15">
      <c r="A30" s="148"/>
      <c r="B30" s="124" t="s">
        <v>122</v>
      </c>
      <c r="D30" s="126">
        <v>0</v>
      </c>
      <c r="F30" s="148"/>
      <c r="G30" s="148"/>
      <c r="H30" s="148"/>
      <c r="I30" s="148"/>
      <c r="J30" s="148"/>
      <c r="K30" s="148"/>
      <c r="L30" s="148"/>
      <c r="M30" s="148"/>
      <c r="N30" s="148"/>
      <c r="O30" s="148"/>
    </row>
    <row r="31" spans="1:15" ht="7.5" customHeight="1">
      <c r="A31" s="148"/>
      <c r="B31" s="108"/>
      <c r="D31" s="128"/>
      <c r="F31" s="148"/>
      <c r="G31" s="148"/>
      <c r="H31" s="148"/>
      <c r="I31" s="148"/>
      <c r="J31" s="148"/>
      <c r="K31" s="148"/>
      <c r="L31" s="148"/>
      <c r="M31" s="148"/>
      <c r="N31" s="148"/>
      <c r="O31" s="148"/>
    </row>
    <row r="32" spans="1:15" ht="18">
      <c r="A32" s="148"/>
      <c r="B32" s="109" t="s">
        <v>112</v>
      </c>
      <c r="D32" s="153" t="s">
        <v>115</v>
      </c>
      <c r="F32" s="148"/>
      <c r="G32" s="148"/>
      <c r="H32" s="148"/>
      <c r="I32" s="148"/>
      <c r="J32" s="148"/>
      <c r="K32" s="148"/>
      <c r="L32" s="148"/>
      <c r="M32" s="148"/>
      <c r="N32" s="148"/>
      <c r="O32" s="148"/>
    </row>
    <row r="33" spans="1:15" ht="15">
      <c r="A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</row>
    <row r="34" spans="1:15" ht="15">
      <c r="A34" s="148"/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</row>
    <row r="42" ht="15">
      <c r="H42" s="110"/>
    </row>
  </sheetData>
  <sheetProtection/>
  <mergeCells count="7">
    <mergeCell ref="B8:D8"/>
    <mergeCell ref="B12:D12"/>
    <mergeCell ref="B13:D13"/>
    <mergeCell ref="B14:D14"/>
    <mergeCell ref="B15:D15"/>
    <mergeCell ref="B16:D16"/>
    <mergeCell ref="B10:D11"/>
  </mergeCells>
  <conditionalFormatting sqref="B20:B21">
    <cfRule type="cellIs" priority="4" dxfId="9" operator="equal" stopIfTrue="1">
      <formula>"-"</formula>
    </cfRule>
  </conditionalFormatting>
  <conditionalFormatting sqref="C20:D21">
    <cfRule type="cellIs" priority="3" dxfId="8" operator="equal" stopIfTrue="1">
      <formula>"€?"</formula>
    </cfRule>
  </conditionalFormatting>
  <conditionalFormatting sqref="B22">
    <cfRule type="cellIs" priority="2" dxfId="9" operator="equal" stopIfTrue="1">
      <formula>"-"</formula>
    </cfRule>
  </conditionalFormatting>
  <conditionalFormatting sqref="C22:D22">
    <cfRule type="cellIs" priority="1" dxfId="8" operator="equal" stopIfTrue="1">
      <formula>"%?"</formula>
    </cfRule>
  </conditionalFormatting>
  <dataValidations count="1">
    <dataValidation type="list" allowBlank="1" showInputMessage="1" showErrorMessage="1" sqref="D19">
      <formula1>"Aukeratu, Bai, Ez"</formula1>
    </dataValidation>
  </dataValidations>
  <hyperlinks>
    <hyperlink ref="D32" location="'Datuak-Datos'!A1" display="Ir"/>
  </hyperlinks>
  <printOptions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2"/>
  <ignoredErrors>
    <ignoredError sqref="D20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showGridLines="0" tabSelected="1" zoomScale="130" zoomScaleNormal="130" zoomScalePageLayoutView="0" workbookViewId="0" topLeftCell="A1">
      <selection activeCell="B14" sqref="B14:D14"/>
    </sheetView>
  </sheetViews>
  <sheetFormatPr defaultColWidth="11.421875" defaultRowHeight="12.75"/>
  <cols>
    <col min="1" max="1" width="9.421875" style="98" customWidth="1"/>
    <col min="2" max="2" width="111.00390625" style="98" customWidth="1"/>
    <col min="3" max="3" width="2.7109375" style="98" customWidth="1"/>
    <col min="4" max="4" width="13.57421875" style="98" customWidth="1"/>
    <col min="5" max="5" width="2.7109375" style="98" customWidth="1"/>
    <col min="6" max="6" width="11.28125" style="98" customWidth="1"/>
    <col min="7" max="16384" width="11.421875" style="98" customWidth="1"/>
  </cols>
  <sheetData>
    <row r="1" spans="1:15" ht="15">
      <c r="A1" s="148"/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</row>
    <row r="2" spans="1:15" ht="25.5" customHeight="1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</row>
    <row r="3" spans="1:15" ht="15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</row>
    <row r="4" spans="1:15" ht="9.75" customHeight="1">
      <c r="A4" s="148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</row>
    <row r="5" spans="1:15" ht="7.5" customHeight="1">
      <c r="A5" s="148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</row>
    <row r="6" spans="1:15" ht="18">
      <c r="A6" s="148"/>
      <c r="B6" s="171" t="s">
        <v>78</v>
      </c>
      <c r="C6" s="171"/>
      <c r="D6" s="171"/>
      <c r="E6" s="99"/>
      <c r="F6" s="148"/>
      <c r="G6" s="148"/>
      <c r="H6" s="148"/>
      <c r="I6" s="148"/>
      <c r="J6" s="148"/>
      <c r="K6" s="148"/>
      <c r="L6" s="148"/>
      <c r="M6" s="148"/>
      <c r="N6" s="148"/>
      <c r="O6" s="148"/>
    </row>
    <row r="7" spans="1:15" ht="6" customHeight="1">
      <c r="A7" s="148"/>
      <c r="B7" s="172"/>
      <c r="C7" s="172"/>
      <c r="D7" s="172"/>
      <c r="E7" s="99"/>
      <c r="F7" s="148"/>
      <c r="G7" s="148"/>
      <c r="H7" s="148"/>
      <c r="I7" s="148"/>
      <c r="J7" s="148"/>
      <c r="K7" s="148"/>
      <c r="L7" s="148"/>
      <c r="M7" s="148"/>
      <c r="N7" s="148"/>
      <c r="O7" s="148"/>
    </row>
    <row r="8" spans="1:15" ht="25.5" customHeight="1">
      <c r="A8" s="148"/>
      <c r="B8" s="173" t="s">
        <v>79</v>
      </c>
      <c r="C8" s="173"/>
      <c r="D8" s="173"/>
      <c r="E8" s="99"/>
      <c r="F8" s="148"/>
      <c r="G8" s="148"/>
      <c r="H8" s="148"/>
      <c r="I8" s="148"/>
      <c r="J8" s="148"/>
      <c r="K8" s="148"/>
      <c r="L8" s="148"/>
      <c r="M8" s="148"/>
      <c r="N8" s="148"/>
      <c r="O8" s="148"/>
    </row>
    <row r="9" spans="1:15" ht="6" customHeight="1">
      <c r="A9" s="148"/>
      <c r="B9" s="172"/>
      <c r="C9" s="172"/>
      <c r="D9" s="172"/>
      <c r="E9" s="99"/>
      <c r="F9" s="148"/>
      <c r="G9" s="148"/>
      <c r="H9" s="148"/>
      <c r="I9" s="148"/>
      <c r="J9" s="148"/>
      <c r="K9" s="148"/>
      <c r="L9" s="148"/>
      <c r="M9" s="148"/>
      <c r="N9" s="148"/>
      <c r="O9" s="148"/>
    </row>
    <row r="10" spans="1:15" ht="15">
      <c r="A10" s="148"/>
      <c r="B10" s="174" t="s">
        <v>80</v>
      </c>
      <c r="C10" s="174"/>
      <c r="D10" s="174"/>
      <c r="E10" s="99"/>
      <c r="F10" s="148"/>
      <c r="G10" s="148"/>
      <c r="H10" s="148"/>
      <c r="I10" s="148"/>
      <c r="J10" s="148"/>
      <c r="K10" s="148"/>
      <c r="L10" s="148"/>
      <c r="M10" s="148"/>
      <c r="N10" s="148"/>
      <c r="O10" s="148"/>
    </row>
    <row r="11" spans="1:15" ht="6.75" customHeight="1">
      <c r="A11" s="148"/>
      <c r="B11" s="172"/>
      <c r="C11" s="172"/>
      <c r="D11" s="172"/>
      <c r="E11" s="99"/>
      <c r="F11" s="148"/>
      <c r="G11" s="148"/>
      <c r="H11" s="148"/>
      <c r="I11" s="148"/>
      <c r="J11" s="148"/>
      <c r="K11" s="148"/>
      <c r="L11" s="148"/>
      <c r="M11" s="148"/>
      <c r="N11" s="148"/>
      <c r="O11" s="148"/>
    </row>
    <row r="12" spans="1:15" s="101" customFormat="1" ht="25.5" customHeight="1">
      <c r="A12" s="149"/>
      <c r="B12" s="173" t="s">
        <v>124</v>
      </c>
      <c r="C12" s="173"/>
      <c r="D12" s="173"/>
      <c r="E12" s="100"/>
      <c r="F12" s="149"/>
      <c r="G12" s="149"/>
      <c r="H12" s="149"/>
      <c r="I12" s="149"/>
      <c r="J12" s="149"/>
      <c r="K12" s="149"/>
      <c r="L12" s="149"/>
      <c r="M12" s="149"/>
      <c r="N12" s="149"/>
      <c r="O12" s="149"/>
    </row>
    <row r="13" spans="1:15" ht="5.25" customHeight="1">
      <c r="A13" s="148"/>
      <c r="B13" s="172"/>
      <c r="C13" s="172"/>
      <c r="D13" s="172"/>
      <c r="E13" s="99"/>
      <c r="F13" s="148"/>
      <c r="G13" s="148"/>
      <c r="H13" s="148"/>
      <c r="I13" s="148"/>
      <c r="J13" s="148"/>
      <c r="K13" s="148"/>
      <c r="L13" s="148"/>
      <c r="M13" s="148"/>
      <c r="N13" s="148"/>
      <c r="O13" s="148"/>
    </row>
    <row r="14" spans="1:15" ht="15">
      <c r="A14" s="148"/>
      <c r="B14" s="174" t="s">
        <v>81</v>
      </c>
      <c r="C14" s="174"/>
      <c r="D14" s="174"/>
      <c r="E14" s="99"/>
      <c r="F14" s="148"/>
      <c r="G14" s="148"/>
      <c r="H14" s="148"/>
      <c r="I14" s="148"/>
      <c r="J14" s="148"/>
      <c r="K14" s="148"/>
      <c r="L14" s="148"/>
      <c r="M14" s="148"/>
      <c r="N14" s="148"/>
      <c r="O14" s="148"/>
    </row>
    <row r="15" spans="1:15" ht="7.5" customHeight="1">
      <c r="A15" s="148"/>
      <c r="B15" s="172"/>
      <c r="C15" s="172"/>
      <c r="D15" s="172"/>
      <c r="E15" s="99"/>
      <c r="F15" s="148"/>
      <c r="G15" s="148"/>
      <c r="H15" s="148"/>
      <c r="I15" s="148"/>
      <c r="J15" s="148"/>
      <c r="K15" s="148"/>
      <c r="L15" s="148"/>
      <c r="M15" s="148"/>
      <c r="N15" s="148"/>
      <c r="O15" s="148"/>
    </row>
    <row r="16" spans="1:15" ht="25.5" customHeight="1">
      <c r="A16" s="148"/>
      <c r="B16" s="173" t="s">
        <v>104</v>
      </c>
      <c r="C16" s="173"/>
      <c r="D16" s="173"/>
      <c r="E16" s="99"/>
      <c r="F16" s="148"/>
      <c r="G16" s="148"/>
      <c r="H16" s="148"/>
      <c r="I16" s="148"/>
      <c r="J16" s="148"/>
      <c r="K16" s="148"/>
      <c r="L16" s="148"/>
      <c r="M16" s="148"/>
      <c r="N16" s="148"/>
      <c r="O16" s="148"/>
    </row>
    <row r="17" spans="1:15" ht="6.75" customHeight="1">
      <c r="A17" s="148"/>
      <c r="B17" s="150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</row>
    <row r="18" spans="1:15" ht="15">
      <c r="A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</row>
    <row r="19" spans="1:15" ht="17.25">
      <c r="A19" s="148"/>
      <c r="B19" s="102" t="s">
        <v>102</v>
      </c>
      <c r="D19" s="152" t="s">
        <v>82</v>
      </c>
      <c r="F19" s="148"/>
      <c r="G19" s="148"/>
      <c r="H19" s="148"/>
      <c r="I19" s="148"/>
      <c r="J19" s="148"/>
      <c r="K19" s="148"/>
      <c r="L19" s="148"/>
      <c r="M19" s="148"/>
      <c r="N19" s="148"/>
      <c r="O19" s="148"/>
    </row>
    <row r="20" spans="1:15" ht="15">
      <c r="A20" s="148"/>
      <c r="B20" s="103" t="str">
        <f>IF($D$19="SÍ","              Introduzca el importe de la otra subvención concedida:  ","-")</f>
        <v>-</v>
      </c>
      <c r="C20" s="104"/>
      <c r="D20" s="125" t="str">
        <f>IF($B$20="              Introduzca el importe de la otra subvención concedida:  ","€?","-")</f>
        <v>-</v>
      </c>
      <c r="F20" s="148"/>
      <c r="G20" s="148"/>
      <c r="H20" s="148"/>
      <c r="I20" s="148"/>
      <c r="J20" s="148"/>
      <c r="K20" s="148"/>
      <c r="L20" s="148"/>
      <c r="M20" s="148"/>
      <c r="N20" s="148"/>
      <c r="O20" s="148"/>
    </row>
    <row r="21" spans="1:15" ht="15">
      <c r="A21" s="148"/>
      <c r="B21" s="123" t="s">
        <v>103</v>
      </c>
      <c r="C21" s="104"/>
      <c r="D21" s="125"/>
      <c r="F21" s="148"/>
      <c r="G21" s="148"/>
      <c r="H21" s="148"/>
      <c r="I21" s="148"/>
      <c r="J21" s="148"/>
      <c r="K21" s="148"/>
      <c r="L21" s="148"/>
      <c r="M21" s="148"/>
      <c r="N21" s="148"/>
      <c r="O21" s="148"/>
    </row>
    <row r="22" spans="1:15" ht="15" hidden="1">
      <c r="A22" s="148"/>
      <c r="B22" s="103" t="str">
        <f>IF($D$19="SÍ","              Introduzca el porcentaje de subvención máxima de la otra convocatoria:  ","-")</f>
        <v>-</v>
      </c>
      <c r="C22" s="105"/>
      <c r="D22" s="106" t="str">
        <f>IF($B$22="              Introduzca el porcentaje de subvención máxima de la otra convocatoria:  ","%?","-")</f>
        <v>-</v>
      </c>
      <c r="F22" s="148"/>
      <c r="G22" s="148"/>
      <c r="H22" s="148"/>
      <c r="I22" s="148"/>
      <c r="J22" s="148"/>
      <c r="K22" s="148"/>
      <c r="L22" s="148"/>
      <c r="M22" s="148"/>
      <c r="N22" s="148"/>
      <c r="O22" s="148"/>
    </row>
    <row r="23" spans="1:15" ht="8.25" customHeight="1">
      <c r="A23" s="148"/>
      <c r="B23" s="150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</row>
    <row r="24" spans="1:15" ht="15">
      <c r="A24" s="148"/>
      <c r="B24" s="102" t="s">
        <v>87</v>
      </c>
      <c r="C24" s="151"/>
      <c r="D24" s="151"/>
      <c r="E24" s="151"/>
      <c r="F24" s="148"/>
      <c r="G24" s="148"/>
      <c r="H24" s="148"/>
      <c r="I24" s="148"/>
      <c r="J24" s="148"/>
      <c r="K24" s="148"/>
      <c r="L24" s="148"/>
      <c r="M24" s="148"/>
      <c r="N24" s="148"/>
      <c r="O24" s="148"/>
    </row>
    <row r="25" spans="1:15" ht="7.5" customHeight="1">
      <c r="A25" s="148"/>
      <c r="B25" s="107"/>
      <c r="C25" s="151"/>
      <c r="D25" s="151"/>
      <c r="E25" s="151"/>
      <c r="F25" s="148"/>
      <c r="G25" s="148"/>
      <c r="H25" s="148"/>
      <c r="I25" s="148"/>
      <c r="J25" s="148"/>
      <c r="K25" s="148"/>
      <c r="L25" s="148"/>
      <c r="M25" s="148"/>
      <c r="N25" s="148"/>
      <c r="O25" s="148"/>
    </row>
    <row r="26" spans="1:15" ht="15">
      <c r="A26" s="148"/>
      <c r="B26" s="111" t="s">
        <v>83</v>
      </c>
      <c r="D26" s="126">
        <v>0</v>
      </c>
      <c r="F26" s="148"/>
      <c r="G26" s="148"/>
      <c r="H26" s="148"/>
      <c r="I26" s="148"/>
      <c r="J26" s="148"/>
      <c r="K26" s="148"/>
      <c r="L26" s="148"/>
      <c r="M26" s="148"/>
      <c r="N26" s="148"/>
      <c r="O26" s="148"/>
    </row>
    <row r="27" spans="1:15" ht="15">
      <c r="A27" s="148"/>
      <c r="B27" s="111" t="s">
        <v>84</v>
      </c>
      <c r="D27" s="127">
        <v>0</v>
      </c>
      <c r="F27" s="148"/>
      <c r="G27" s="148"/>
      <c r="H27" s="148"/>
      <c r="I27" s="148"/>
      <c r="J27" s="148"/>
      <c r="K27" s="148"/>
      <c r="L27" s="148"/>
      <c r="M27" s="148"/>
      <c r="N27" s="148"/>
      <c r="O27" s="148"/>
    </row>
    <row r="28" spans="1:15" ht="15">
      <c r="A28" s="148"/>
      <c r="B28" s="118" t="s">
        <v>88</v>
      </c>
      <c r="D28" s="126">
        <v>0</v>
      </c>
      <c r="F28" s="148"/>
      <c r="G28" s="148"/>
      <c r="H28" s="148"/>
      <c r="I28" s="148"/>
      <c r="J28" s="148"/>
      <c r="K28" s="148"/>
      <c r="L28" s="148"/>
      <c r="M28" s="148"/>
      <c r="N28" s="148"/>
      <c r="O28" s="148"/>
    </row>
    <row r="29" spans="1:15" ht="15">
      <c r="A29" s="148"/>
      <c r="B29" s="124" t="s">
        <v>129</v>
      </c>
      <c r="D29" s="126">
        <v>0</v>
      </c>
      <c r="F29" s="148"/>
      <c r="G29" s="148"/>
      <c r="H29" s="148"/>
      <c r="I29" s="148"/>
      <c r="J29" s="148"/>
      <c r="K29" s="148"/>
      <c r="L29" s="148"/>
      <c r="M29" s="148"/>
      <c r="N29" s="148"/>
      <c r="O29" s="148"/>
    </row>
    <row r="30" spans="1:15" ht="15">
      <c r="A30" s="148"/>
      <c r="B30" s="124" t="s">
        <v>130</v>
      </c>
      <c r="D30" s="126">
        <v>0</v>
      </c>
      <c r="F30" s="148"/>
      <c r="G30" s="148"/>
      <c r="H30" s="148"/>
      <c r="I30" s="148"/>
      <c r="J30" s="148"/>
      <c r="K30" s="148"/>
      <c r="L30" s="148"/>
      <c r="M30" s="148"/>
      <c r="N30" s="148"/>
      <c r="O30" s="148"/>
    </row>
    <row r="31" spans="1:15" ht="7.5" customHeight="1">
      <c r="A31" s="148"/>
      <c r="B31" s="108"/>
      <c r="D31" s="128"/>
      <c r="F31" s="148"/>
      <c r="G31" s="148"/>
      <c r="H31" s="148"/>
      <c r="I31" s="148"/>
      <c r="J31" s="148"/>
      <c r="K31" s="148"/>
      <c r="L31" s="148"/>
      <c r="M31" s="148"/>
      <c r="N31" s="148"/>
      <c r="O31" s="148"/>
    </row>
    <row r="32" spans="1:15" ht="18">
      <c r="A32" s="148"/>
      <c r="B32" s="109" t="s">
        <v>85</v>
      </c>
      <c r="D32" s="154" t="s">
        <v>86</v>
      </c>
      <c r="F32" s="148"/>
      <c r="G32" s="148"/>
      <c r="H32" s="148"/>
      <c r="I32" s="148"/>
      <c r="J32" s="148"/>
      <c r="K32" s="148"/>
      <c r="L32" s="148"/>
      <c r="M32" s="148"/>
      <c r="N32" s="148"/>
      <c r="O32" s="148"/>
    </row>
    <row r="33" spans="1:15" ht="15">
      <c r="A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</row>
    <row r="34" spans="1:15" ht="15">
      <c r="A34" s="148"/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</row>
    <row r="42" ht="15">
      <c r="H42" s="110"/>
    </row>
  </sheetData>
  <sheetProtection/>
  <mergeCells count="11">
    <mergeCell ref="B12:D12"/>
    <mergeCell ref="B13:D13"/>
    <mergeCell ref="B14:D14"/>
    <mergeCell ref="B15:D15"/>
    <mergeCell ref="B16:D16"/>
    <mergeCell ref="B6:D6"/>
    <mergeCell ref="B7:D7"/>
    <mergeCell ref="B8:D8"/>
    <mergeCell ref="B9:D9"/>
    <mergeCell ref="B10:D10"/>
    <mergeCell ref="B11:D11"/>
  </mergeCells>
  <conditionalFormatting sqref="B20:B21">
    <cfRule type="cellIs" priority="4" dxfId="9" operator="equal" stopIfTrue="1">
      <formula>"-"</formula>
    </cfRule>
  </conditionalFormatting>
  <conditionalFormatting sqref="C20:D21">
    <cfRule type="cellIs" priority="3" dxfId="8" operator="equal" stopIfTrue="1">
      <formula>"€?"</formula>
    </cfRule>
  </conditionalFormatting>
  <conditionalFormatting sqref="B22">
    <cfRule type="cellIs" priority="2" dxfId="9" operator="equal" stopIfTrue="1">
      <formula>"-"</formula>
    </cfRule>
  </conditionalFormatting>
  <conditionalFormatting sqref="C22:D22">
    <cfRule type="cellIs" priority="1" dxfId="8" operator="equal" stopIfTrue="1">
      <formula>"%?"</formula>
    </cfRule>
  </conditionalFormatting>
  <dataValidations count="1">
    <dataValidation type="list" allowBlank="1" showInputMessage="1" showErrorMessage="1" sqref="D19">
      <formula1>"Elegir, Sí, No"</formula1>
    </dataValidation>
  </dataValidations>
  <hyperlinks>
    <hyperlink ref="D32" location="'Datuak-Datos'!A1" display="Ir"/>
  </hyperlinks>
  <printOptions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2"/>
  <ignoredErrors>
    <ignoredError sqref="D20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0"/>
  <sheetViews>
    <sheetView workbookViewId="0" topLeftCell="A1">
      <selection activeCell="D3" sqref="D3"/>
    </sheetView>
  </sheetViews>
  <sheetFormatPr defaultColWidth="11.421875" defaultRowHeight="12.75"/>
  <cols>
    <col min="1" max="1" width="17.140625" style="0" customWidth="1"/>
    <col min="2" max="2" width="14.140625" style="0" customWidth="1"/>
    <col min="3" max="3" width="22.57421875" style="0" customWidth="1"/>
    <col min="4" max="4" width="40.140625" style="0" customWidth="1"/>
    <col min="5" max="5" width="25.421875" style="0" customWidth="1"/>
    <col min="6" max="6" width="26.57421875" style="0" customWidth="1"/>
    <col min="7" max="7" width="5.00390625" style="0" customWidth="1"/>
    <col min="8" max="8" width="17.421875" style="0" customWidth="1"/>
    <col min="9" max="9" width="19.00390625" style="0" customWidth="1"/>
    <col min="10" max="10" width="12.8515625" style="0" customWidth="1"/>
    <col min="11" max="11" width="43.140625" style="0" customWidth="1"/>
  </cols>
  <sheetData>
    <row r="1" spans="1:10" ht="121.5" customHeight="1">
      <c r="A1" s="93"/>
      <c r="B1" s="93"/>
      <c r="C1" s="204" t="s">
        <v>1</v>
      </c>
      <c r="D1" s="204"/>
      <c r="E1" s="204"/>
      <c r="F1" s="204"/>
      <c r="G1" s="204"/>
      <c r="H1" s="204"/>
      <c r="I1" s="204"/>
      <c r="J1" s="204"/>
    </row>
    <row r="3" spans="1:8" ht="25.5" customHeight="1">
      <c r="A3" s="180" t="s">
        <v>2</v>
      </c>
      <c r="B3" s="180"/>
      <c r="C3" s="180"/>
      <c r="D3" s="129" t="s">
        <v>120</v>
      </c>
      <c r="F3" s="180" t="s">
        <v>74</v>
      </c>
      <c r="G3" s="180"/>
      <c r="H3" s="94">
        <f>MAX(Instrucciones!D26,Jarraibideak!D26)</f>
        <v>0</v>
      </c>
    </row>
    <row r="4" ht="6.75" customHeight="1"/>
    <row r="5" spans="1:9" ht="28.5" customHeight="1">
      <c r="A5" s="180" t="s">
        <v>3</v>
      </c>
      <c r="B5" s="180"/>
      <c r="C5" s="180"/>
      <c r="D5" s="181" t="s">
        <v>65</v>
      </c>
      <c r="E5" s="181"/>
      <c r="F5" s="181"/>
      <c r="G5" s="181"/>
      <c r="H5" s="181"/>
      <c r="I5" s="181"/>
    </row>
    <row r="6" ht="4.5" customHeight="1"/>
    <row r="7" spans="1:10" ht="26.25" customHeight="1">
      <c r="A7" s="180" t="s">
        <v>4</v>
      </c>
      <c r="B7" s="180"/>
      <c r="C7" s="180"/>
      <c r="D7" s="196" t="s">
        <v>66</v>
      </c>
      <c r="E7" s="196"/>
      <c r="F7" s="196"/>
      <c r="G7" s="60"/>
      <c r="H7" s="46" t="s">
        <v>73</v>
      </c>
      <c r="I7" s="179" t="s">
        <v>119</v>
      </c>
      <c r="J7" s="179"/>
    </row>
    <row r="8" ht="3.75" customHeight="1"/>
    <row r="9" spans="1:4" ht="25.5">
      <c r="A9" s="46" t="s">
        <v>5</v>
      </c>
      <c r="B9" s="46"/>
      <c r="D9" s="60" t="s">
        <v>21</v>
      </c>
    </row>
    <row r="10" ht="5.25" customHeight="1"/>
    <row r="11" spans="1:4" ht="24.75" customHeight="1">
      <c r="A11" s="180" t="s">
        <v>19</v>
      </c>
      <c r="B11" s="180"/>
      <c r="C11" s="180"/>
      <c r="D11" s="155">
        <f>MAX(Instrucciones!D27,Jarraibideak!D27)</f>
        <v>0</v>
      </c>
    </row>
    <row r="12" spans="1:4" ht="30.75" customHeight="1">
      <c r="A12" s="180" t="s">
        <v>20</v>
      </c>
      <c r="B12" s="180"/>
      <c r="C12" s="180"/>
      <c r="D12" s="156">
        <v>0</v>
      </c>
    </row>
    <row r="13" ht="6" customHeight="1" thickBot="1">
      <c r="D13" s="52"/>
    </row>
    <row r="14" spans="1:10" ht="39.75" customHeight="1">
      <c r="A14" s="206" t="s">
        <v>100</v>
      </c>
      <c r="B14" s="206"/>
      <c r="C14" s="206"/>
      <c r="D14" s="112">
        <f>MAX((Instrucciones!D29+Instrucciones!D30),(Jarraibideak!D29+Jarraibideak!D30))</f>
        <v>0</v>
      </c>
      <c r="E14" s="182" t="s">
        <v>46</v>
      </c>
      <c r="F14" s="183"/>
      <c r="G14" s="183"/>
      <c r="H14" s="183"/>
      <c r="I14" s="183"/>
      <c r="J14" s="117"/>
    </row>
    <row r="15" spans="1:10" ht="13.5" thickBot="1">
      <c r="A15" s="10"/>
      <c r="B15" s="10"/>
      <c r="C15" s="10"/>
      <c r="D15" s="9"/>
      <c r="E15" s="184"/>
      <c r="F15" s="185"/>
      <c r="G15" s="185"/>
      <c r="H15" s="185"/>
      <c r="I15" s="185"/>
      <c r="J15" s="11"/>
    </row>
    <row r="16" spans="1:10" ht="12.75">
      <c r="A16" s="16"/>
      <c r="B16" s="14"/>
      <c r="C16" s="14"/>
      <c r="D16" s="14"/>
      <c r="E16" s="14"/>
      <c r="F16" s="14"/>
      <c r="I16" s="14"/>
      <c r="J16" s="11"/>
    </row>
    <row r="17" spans="1:10" ht="12.75">
      <c r="A17" s="16"/>
      <c r="B17" s="14"/>
      <c r="C17" s="14"/>
      <c r="D17" s="14"/>
      <c r="E17" s="14"/>
      <c r="F17" s="14"/>
      <c r="I17" s="14"/>
      <c r="J17" s="11"/>
    </row>
    <row r="18" spans="1:10" ht="26.25">
      <c r="A18" s="194"/>
      <c r="B18" s="195"/>
      <c r="C18" s="195"/>
      <c r="D18" s="195"/>
      <c r="E18" s="195"/>
      <c r="F18" s="14"/>
      <c r="G18" s="14"/>
      <c r="H18" s="14"/>
      <c r="I18" s="14"/>
      <c r="J18" s="11"/>
    </row>
    <row r="19" spans="1:10" ht="12.75">
      <c r="A19" s="16"/>
      <c r="B19" s="14"/>
      <c r="C19" s="14"/>
      <c r="D19" s="14"/>
      <c r="E19" s="14"/>
      <c r="F19" s="14"/>
      <c r="I19" s="14"/>
      <c r="J19" s="11"/>
    </row>
    <row r="20" spans="1:11" ht="51">
      <c r="A20" s="66" t="s">
        <v>6</v>
      </c>
      <c r="B20" s="29" t="s">
        <v>89</v>
      </c>
      <c r="C20" s="147" t="s">
        <v>7</v>
      </c>
      <c r="D20" s="29" t="s">
        <v>90</v>
      </c>
      <c r="E20" s="29" t="s">
        <v>8</v>
      </c>
      <c r="F20" s="15" t="s">
        <v>9</v>
      </c>
      <c r="G20" s="2"/>
      <c r="H20" s="2" t="s">
        <v>10</v>
      </c>
      <c r="I20" s="114" t="s">
        <v>11</v>
      </c>
      <c r="J20" s="12"/>
      <c r="K20" s="58" t="s">
        <v>37</v>
      </c>
    </row>
    <row r="21" spans="1:11" ht="12.75">
      <c r="A21" s="157"/>
      <c r="B21" s="130"/>
      <c r="C21" s="130"/>
      <c r="D21" s="131"/>
      <c r="E21" s="132"/>
      <c r="F21" s="132"/>
      <c r="G21" s="36"/>
      <c r="H21" s="135">
        <f>F21</f>
        <v>0</v>
      </c>
      <c r="I21" s="37">
        <f>E21-H21</f>
        <v>0</v>
      </c>
      <c r="J21" s="13"/>
      <c r="K21" s="137"/>
    </row>
    <row r="22" spans="1:11" ht="12.75">
      <c r="A22" s="158"/>
      <c r="B22" s="130"/>
      <c r="C22" s="130"/>
      <c r="D22" s="131"/>
      <c r="E22" s="133"/>
      <c r="F22" s="133"/>
      <c r="G22" s="36"/>
      <c r="H22" s="135">
        <f>F22</f>
        <v>0</v>
      </c>
      <c r="I22" s="37">
        <f>E22-H22</f>
        <v>0</v>
      </c>
      <c r="J22" s="13"/>
      <c r="K22" s="137"/>
    </row>
    <row r="23" spans="1:11" ht="12.75">
      <c r="A23" s="158"/>
      <c r="B23" s="130"/>
      <c r="C23" s="130"/>
      <c r="D23" s="131"/>
      <c r="E23" s="133"/>
      <c r="F23" s="133"/>
      <c r="G23" s="36"/>
      <c r="H23" s="135">
        <f aca="true" t="shared" si="0" ref="H23:H40">F23</f>
        <v>0</v>
      </c>
      <c r="I23" s="37">
        <f aca="true" t="shared" si="1" ref="I23:I40">E23-H23</f>
        <v>0</v>
      </c>
      <c r="J23" s="13"/>
      <c r="K23" s="137"/>
    </row>
    <row r="24" spans="1:11" ht="12.75">
      <c r="A24" s="158"/>
      <c r="B24" s="130"/>
      <c r="C24" s="130"/>
      <c r="D24" s="131"/>
      <c r="E24" s="133"/>
      <c r="F24" s="133"/>
      <c r="G24" s="36"/>
      <c r="H24" s="135">
        <f t="shared" si="0"/>
        <v>0</v>
      </c>
      <c r="I24" s="37">
        <f t="shared" si="1"/>
        <v>0</v>
      </c>
      <c r="J24" s="13"/>
      <c r="K24" s="137"/>
    </row>
    <row r="25" spans="1:11" ht="12.75">
      <c r="A25" s="158"/>
      <c r="B25" s="130"/>
      <c r="C25" s="130"/>
      <c r="D25" s="131"/>
      <c r="E25" s="133"/>
      <c r="F25" s="133"/>
      <c r="G25" s="36"/>
      <c r="H25" s="135">
        <f t="shared" si="0"/>
        <v>0</v>
      </c>
      <c r="I25" s="37">
        <f t="shared" si="1"/>
        <v>0</v>
      </c>
      <c r="J25" s="13"/>
      <c r="K25" s="137"/>
    </row>
    <row r="26" spans="1:11" ht="12.75">
      <c r="A26" s="158"/>
      <c r="B26" s="130"/>
      <c r="C26" s="130"/>
      <c r="D26" s="131"/>
      <c r="E26" s="133"/>
      <c r="F26" s="133"/>
      <c r="G26" s="36"/>
      <c r="H26" s="135">
        <f t="shared" si="0"/>
        <v>0</v>
      </c>
      <c r="I26" s="37">
        <f t="shared" si="1"/>
        <v>0</v>
      </c>
      <c r="J26" s="13"/>
      <c r="K26" s="137"/>
    </row>
    <row r="27" spans="1:11" ht="12.75">
      <c r="A27" s="158"/>
      <c r="B27" s="130"/>
      <c r="C27" s="130"/>
      <c r="D27" s="131"/>
      <c r="E27" s="133"/>
      <c r="F27" s="133"/>
      <c r="G27" s="36"/>
      <c r="H27" s="135">
        <f t="shared" si="0"/>
        <v>0</v>
      </c>
      <c r="I27" s="37">
        <f t="shared" si="1"/>
        <v>0</v>
      </c>
      <c r="J27" s="13"/>
      <c r="K27" s="137"/>
    </row>
    <row r="28" spans="1:11" ht="12.75">
      <c r="A28" s="158"/>
      <c r="B28" s="130"/>
      <c r="C28" s="130"/>
      <c r="D28" s="131"/>
      <c r="E28" s="133"/>
      <c r="F28" s="133"/>
      <c r="G28" s="36"/>
      <c r="H28" s="135">
        <f t="shared" si="0"/>
        <v>0</v>
      </c>
      <c r="I28" s="37">
        <f t="shared" si="1"/>
        <v>0</v>
      </c>
      <c r="J28" s="13"/>
      <c r="K28" s="137"/>
    </row>
    <row r="29" spans="1:11" ht="12.75">
      <c r="A29" s="158"/>
      <c r="B29" s="130"/>
      <c r="C29" s="130"/>
      <c r="D29" s="131"/>
      <c r="E29" s="133"/>
      <c r="F29" s="133"/>
      <c r="G29" s="36"/>
      <c r="H29" s="135">
        <f t="shared" si="0"/>
        <v>0</v>
      </c>
      <c r="I29" s="37">
        <f t="shared" si="1"/>
        <v>0</v>
      </c>
      <c r="J29" s="13"/>
      <c r="K29" s="137"/>
    </row>
    <row r="30" spans="1:11" ht="12.75">
      <c r="A30" s="158"/>
      <c r="B30" s="130"/>
      <c r="C30" s="130"/>
      <c r="D30" s="131"/>
      <c r="E30" s="133"/>
      <c r="F30" s="133"/>
      <c r="G30" s="36"/>
      <c r="H30" s="135">
        <f t="shared" si="0"/>
        <v>0</v>
      </c>
      <c r="I30" s="37">
        <f t="shared" si="1"/>
        <v>0</v>
      </c>
      <c r="J30" s="13"/>
      <c r="K30" s="137"/>
    </row>
    <row r="31" spans="1:11" ht="12.75">
      <c r="A31" s="158"/>
      <c r="B31" s="130"/>
      <c r="C31" s="130"/>
      <c r="D31" s="131"/>
      <c r="E31" s="133"/>
      <c r="F31" s="133"/>
      <c r="G31" s="36"/>
      <c r="H31" s="135">
        <f t="shared" si="0"/>
        <v>0</v>
      </c>
      <c r="I31" s="37">
        <f t="shared" si="1"/>
        <v>0</v>
      </c>
      <c r="J31" s="13"/>
      <c r="K31" s="137"/>
    </row>
    <row r="32" spans="1:11" ht="12.75">
      <c r="A32" s="158"/>
      <c r="B32" s="130"/>
      <c r="C32" s="130"/>
      <c r="D32" s="131"/>
      <c r="E32" s="134"/>
      <c r="F32" s="134"/>
      <c r="G32" s="44"/>
      <c r="H32" s="135">
        <f t="shared" si="0"/>
        <v>0</v>
      </c>
      <c r="I32" s="37">
        <f t="shared" si="1"/>
        <v>0</v>
      </c>
      <c r="J32" s="13"/>
      <c r="K32" s="137"/>
    </row>
    <row r="33" spans="1:11" ht="12.75">
      <c r="A33" s="158"/>
      <c r="B33" s="130"/>
      <c r="C33" s="130"/>
      <c r="D33" s="131"/>
      <c r="E33" s="134"/>
      <c r="F33" s="134"/>
      <c r="G33" s="44"/>
      <c r="H33" s="135">
        <f t="shared" si="0"/>
        <v>0</v>
      </c>
      <c r="I33" s="37">
        <f t="shared" si="1"/>
        <v>0</v>
      </c>
      <c r="J33" s="13"/>
      <c r="K33" s="137"/>
    </row>
    <row r="34" spans="1:11" ht="12.75">
      <c r="A34" s="158"/>
      <c r="B34" s="130"/>
      <c r="C34" s="130"/>
      <c r="D34" s="131"/>
      <c r="E34" s="134"/>
      <c r="F34" s="134"/>
      <c r="G34" s="44"/>
      <c r="H34" s="135">
        <f t="shared" si="0"/>
        <v>0</v>
      </c>
      <c r="I34" s="37">
        <f t="shared" si="1"/>
        <v>0</v>
      </c>
      <c r="J34" s="13"/>
      <c r="K34" s="137"/>
    </row>
    <row r="35" spans="1:11" ht="12.75">
      <c r="A35" s="158"/>
      <c r="B35" s="130"/>
      <c r="C35" s="130"/>
      <c r="D35" s="131"/>
      <c r="E35" s="134"/>
      <c r="F35" s="134"/>
      <c r="G35" s="44"/>
      <c r="H35" s="135">
        <f t="shared" si="0"/>
        <v>0</v>
      </c>
      <c r="I35" s="37">
        <f t="shared" si="1"/>
        <v>0</v>
      </c>
      <c r="J35" s="13"/>
      <c r="K35" s="137"/>
    </row>
    <row r="36" spans="1:11" ht="12.75">
      <c r="A36" s="158"/>
      <c r="B36" s="130"/>
      <c r="C36" s="130"/>
      <c r="D36" s="131"/>
      <c r="E36" s="134"/>
      <c r="F36" s="134"/>
      <c r="G36" s="44"/>
      <c r="H36" s="135">
        <f t="shared" si="0"/>
        <v>0</v>
      </c>
      <c r="I36" s="37">
        <f t="shared" si="1"/>
        <v>0</v>
      </c>
      <c r="J36" s="13"/>
      <c r="K36" s="137"/>
    </row>
    <row r="37" spans="1:11" ht="12.75">
      <c r="A37" s="158"/>
      <c r="B37" s="130"/>
      <c r="C37" s="130"/>
      <c r="D37" s="131"/>
      <c r="E37" s="134"/>
      <c r="F37" s="134"/>
      <c r="G37" s="44"/>
      <c r="H37" s="135">
        <f t="shared" si="0"/>
        <v>0</v>
      </c>
      <c r="I37" s="37">
        <f t="shared" si="1"/>
        <v>0</v>
      </c>
      <c r="J37" s="13"/>
      <c r="K37" s="137"/>
    </row>
    <row r="38" spans="1:11" ht="12.75">
      <c r="A38" s="158"/>
      <c r="B38" s="130"/>
      <c r="C38" s="130"/>
      <c r="D38" s="131"/>
      <c r="E38" s="134"/>
      <c r="F38" s="134"/>
      <c r="G38" s="44"/>
      <c r="H38" s="135">
        <f t="shared" si="0"/>
        <v>0</v>
      </c>
      <c r="I38" s="37">
        <f t="shared" si="1"/>
        <v>0</v>
      </c>
      <c r="J38" s="13"/>
      <c r="K38" s="137"/>
    </row>
    <row r="39" spans="1:11" ht="12.75">
      <c r="A39" s="158"/>
      <c r="B39" s="130"/>
      <c r="C39" s="130"/>
      <c r="D39" s="131"/>
      <c r="E39" s="134"/>
      <c r="F39" s="134"/>
      <c r="G39" s="44"/>
      <c r="H39" s="135">
        <f t="shared" si="0"/>
        <v>0</v>
      </c>
      <c r="I39" s="37">
        <f t="shared" si="1"/>
        <v>0</v>
      </c>
      <c r="J39" s="13"/>
      <c r="K39" s="137"/>
    </row>
    <row r="40" spans="1:11" ht="12.75">
      <c r="A40" s="158"/>
      <c r="B40" s="130"/>
      <c r="C40" s="130"/>
      <c r="D40" s="131"/>
      <c r="E40" s="134"/>
      <c r="F40" s="134"/>
      <c r="G40" s="44"/>
      <c r="H40" s="135">
        <f t="shared" si="0"/>
        <v>0</v>
      </c>
      <c r="I40" s="37">
        <f t="shared" si="1"/>
        <v>0</v>
      </c>
      <c r="J40" s="13"/>
      <c r="K40" s="137"/>
    </row>
    <row r="41" spans="1:11" ht="15.75">
      <c r="A41" s="38"/>
      <c r="B41" s="113"/>
      <c r="C41" s="50"/>
      <c r="D41" s="39" t="s">
        <v>38</v>
      </c>
      <c r="E41" s="40">
        <f>SUM(E21:E40)</f>
        <v>0</v>
      </c>
      <c r="F41" s="40">
        <f>SUM(F21:F40)</f>
        <v>0</v>
      </c>
      <c r="G41" s="41"/>
      <c r="H41" s="42">
        <f>SUM(H21:H40)</f>
        <v>0</v>
      </c>
      <c r="I41" s="40">
        <f>SUM(I21:I40)</f>
        <v>0</v>
      </c>
      <c r="J41" s="13"/>
      <c r="K41" s="4"/>
    </row>
    <row r="42" spans="1:11" ht="12.75">
      <c r="A42" s="17"/>
      <c r="B42" s="21"/>
      <c r="C42" s="18"/>
      <c r="D42" s="19"/>
      <c r="E42" s="19"/>
      <c r="F42" s="19"/>
      <c r="G42" s="3"/>
      <c r="H42" s="3"/>
      <c r="I42" s="19"/>
      <c r="J42" s="13"/>
      <c r="K42" s="4"/>
    </row>
    <row r="43" spans="1:11" ht="12.75">
      <c r="A43" s="17"/>
      <c r="B43" s="21"/>
      <c r="C43" s="18"/>
      <c r="D43" s="19"/>
      <c r="E43" s="19"/>
      <c r="F43" s="19"/>
      <c r="G43" s="3"/>
      <c r="H43" s="3"/>
      <c r="I43" s="19"/>
      <c r="J43" s="13"/>
      <c r="K43" s="4"/>
    </row>
    <row r="44" spans="1:10" ht="26.25">
      <c r="A44" s="194"/>
      <c r="B44" s="195"/>
      <c r="C44" s="195"/>
      <c r="D44" s="195"/>
      <c r="E44" s="195"/>
      <c r="F44" s="14"/>
      <c r="I44" s="14"/>
      <c r="J44" s="11"/>
    </row>
    <row r="45" spans="1:10" ht="12.75">
      <c r="A45" s="16"/>
      <c r="B45" s="14"/>
      <c r="C45" s="14"/>
      <c r="D45" s="14"/>
      <c r="E45" s="14"/>
      <c r="F45" s="14"/>
      <c r="I45" s="14"/>
      <c r="J45" s="11"/>
    </row>
    <row r="46" spans="1:11" ht="51">
      <c r="A46" s="66" t="s">
        <v>6</v>
      </c>
      <c r="B46" s="29" t="s">
        <v>89</v>
      </c>
      <c r="C46" s="29" t="s">
        <v>7</v>
      </c>
      <c r="D46" s="29" t="s">
        <v>90</v>
      </c>
      <c r="E46" s="29" t="s">
        <v>8</v>
      </c>
      <c r="F46" s="15" t="s">
        <v>9</v>
      </c>
      <c r="G46" s="2"/>
      <c r="H46" s="2" t="s">
        <v>10</v>
      </c>
      <c r="I46" s="114" t="s">
        <v>11</v>
      </c>
      <c r="J46" s="12"/>
      <c r="K46" s="58" t="s">
        <v>37</v>
      </c>
    </row>
    <row r="47" spans="1:11" ht="12.75">
      <c r="A47" s="157"/>
      <c r="B47" s="138"/>
      <c r="C47" s="138"/>
      <c r="D47" s="131"/>
      <c r="E47" s="134"/>
      <c r="F47" s="134"/>
      <c r="G47" s="44"/>
      <c r="H47" s="136">
        <f aca="true" t="shared" si="2" ref="H47:H63">F47</f>
        <v>0</v>
      </c>
      <c r="I47" s="45">
        <f aca="true" t="shared" si="3" ref="I47:I63">E47-H47</f>
        <v>0</v>
      </c>
      <c r="J47" s="13"/>
      <c r="K47" s="137"/>
    </row>
    <row r="48" spans="1:11" ht="12.75">
      <c r="A48" s="158"/>
      <c r="B48" s="130"/>
      <c r="C48" s="130"/>
      <c r="D48" s="131"/>
      <c r="E48" s="134"/>
      <c r="F48" s="134"/>
      <c r="G48" s="44"/>
      <c r="H48" s="136">
        <f t="shared" si="2"/>
        <v>0</v>
      </c>
      <c r="I48" s="45">
        <f t="shared" si="3"/>
        <v>0</v>
      </c>
      <c r="J48" s="13"/>
      <c r="K48" s="137"/>
    </row>
    <row r="49" spans="1:11" ht="12.75">
      <c r="A49" s="158"/>
      <c r="B49" s="130"/>
      <c r="C49" s="130"/>
      <c r="D49" s="131"/>
      <c r="E49" s="134"/>
      <c r="F49" s="134"/>
      <c r="G49" s="44"/>
      <c r="H49" s="136">
        <f t="shared" si="2"/>
        <v>0</v>
      </c>
      <c r="I49" s="45">
        <f t="shared" si="3"/>
        <v>0</v>
      </c>
      <c r="J49" s="13"/>
      <c r="K49" s="137"/>
    </row>
    <row r="50" spans="1:11" ht="12.75">
      <c r="A50" s="158"/>
      <c r="B50" s="130"/>
      <c r="C50" s="130"/>
      <c r="D50" s="131"/>
      <c r="E50" s="134"/>
      <c r="F50" s="134"/>
      <c r="G50" s="44"/>
      <c r="H50" s="136">
        <f t="shared" si="2"/>
        <v>0</v>
      </c>
      <c r="I50" s="45">
        <f t="shared" si="3"/>
        <v>0</v>
      </c>
      <c r="J50" s="13"/>
      <c r="K50" s="137"/>
    </row>
    <row r="51" spans="1:11" ht="12.75">
      <c r="A51" s="158"/>
      <c r="B51" s="130"/>
      <c r="C51" s="130"/>
      <c r="D51" s="131"/>
      <c r="E51" s="134"/>
      <c r="F51" s="134"/>
      <c r="G51" s="44"/>
      <c r="H51" s="136">
        <f t="shared" si="2"/>
        <v>0</v>
      </c>
      <c r="I51" s="45">
        <f t="shared" si="3"/>
        <v>0</v>
      </c>
      <c r="J51" s="13"/>
      <c r="K51" s="137"/>
    </row>
    <row r="52" spans="1:11" ht="12.75">
      <c r="A52" s="158"/>
      <c r="B52" s="130"/>
      <c r="C52" s="130"/>
      <c r="D52" s="131"/>
      <c r="E52" s="134"/>
      <c r="F52" s="134"/>
      <c r="G52" s="44"/>
      <c r="H52" s="136">
        <f t="shared" si="2"/>
        <v>0</v>
      </c>
      <c r="I52" s="45">
        <f t="shared" si="3"/>
        <v>0</v>
      </c>
      <c r="J52" s="13"/>
      <c r="K52" s="137"/>
    </row>
    <row r="53" spans="1:11" ht="12.75">
      <c r="A53" s="158"/>
      <c r="B53" s="130"/>
      <c r="C53" s="130"/>
      <c r="D53" s="131"/>
      <c r="E53" s="134"/>
      <c r="F53" s="134"/>
      <c r="G53" s="44"/>
      <c r="H53" s="136">
        <f t="shared" si="2"/>
        <v>0</v>
      </c>
      <c r="I53" s="45">
        <f t="shared" si="3"/>
        <v>0</v>
      </c>
      <c r="J53" s="13"/>
      <c r="K53" s="137"/>
    </row>
    <row r="54" spans="1:11" ht="12.75">
      <c r="A54" s="158"/>
      <c r="B54" s="130"/>
      <c r="C54" s="130"/>
      <c r="D54" s="131"/>
      <c r="E54" s="134"/>
      <c r="F54" s="134"/>
      <c r="G54" s="44"/>
      <c r="H54" s="136">
        <f t="shared" si="2"/>
        <v>0</v>
      </c>
      <c r="I54" s="45">
        <f t="shared" si="3"/>
        <v>0</v>
      </c>
      <c r="J54" s="13"/>
      <c r="K54" s="137"/>
    </row>
    <row r="55" spans="1:11" ht="12.75">
      <c r="A55" s="158"/>
      <c r="B55" s="130"/>
      <c r="C55" s="130"/>
      <c r="D55" s="131"/>
      <c r="E55" s="134"/>
      <c r="F55" s="134"/>
      <c r="G55" s="44"/>
      <c r="H55" s="136">
        <f t="shared" si="2"/>
        <v>0</v>
      </c>
      <c r="I55" s="45">
        <f t="shared" si="3"/>
        <v>0</v>
      </c>
      <c r="J55" s="13"/>
      <c r="K55" s="137"/>
    </row>
    <row r="56" spans="1:11" ht="12.75">
      <c r="A56" s="158"/>
      <c r="B56" s="130"/>
      <c r="C56" s="130"/>
      <c r="D56" s="131"/>
      <c r="E56" s="134"/>
      <c r="F56" s="134"/>
      <c r="G56" s="44"/>
      <c r="H56" s="136">
        <f t="shared" si="2"/>
        <v>0</v>
      </c>
      <c r="I56" s="45">
        <f t="shared" si="3"/>
        <v>0</v>
      </c>
      <c r="J56" s="13"/>
      <c r="K56" s="137"/>
    </row>
    <row r="57" spans="1:11" ht="12.75">
      <c r="A57" s="158"/>
      <c r="B57" s="130"/>
      <c r="C57" s="130"/>
      <c r="D57" s="131"/>
      <c r="E57" s="134"/>
      <c r="F57" s="134"/>
      <c r="G57" s="44"/>
      <c r="H57" s="136">
        <f t="shared" si="2"/>
        <v>0</v>
      </c>
      <c r="I57" s="45">
        <f t="shared" si="3"/>
        <v>0</v>
      </c>
      <c r="J57" s="13"/>
      <c r="K57" s="137"/>
    </row>
    <row r="58" spans="1:11" ht="12.75">
      <c r="A58" s="158"/>
      <c r="B58" s="130"/>
      <c r="C58" s="130"/>
      <c r="D58" s="131"/>
      <c r="E58" s="134"/>
      <c r="F58" s="134"/>
      <c r="G58" s="44"/>
      <c r="H58" s="136">
        <f t="shared" si="2"/>
        <v>0</v>
      </c>
      <c r="I58" s="45">
        <f t="shared" si="3"/>
        <v>0</v>
      </c>
      <c r="J58" s="13"/>
      <c r="K58" s="137"/>
    </row>
    <row r="59" spans="1:11" ht="12.75">
      <c r="A59" s="158"/>
      <c r="B59" s="130"/>
      <c r="C59" s="130"/>
      <c r="D59" s="131"/>
      <c r="E59" s="134"/>
      <c r="F59" s="134"/>
      <c r="G59" s="44"/>
      <c r="H59" s="136">
        <f t="shared" si="2"/>
        <v>0</v>
      </c>
      <c r="I59" s="45">
        <f t="shared" si="3"/>
        <v>0</v>
      </c>
      <c r="J59" s="13"/>
      <c r="K59" s="137"/>
    </row>
    <row r="60" spans="1:11" ht="12.75">
      <c r="A60" s="158"/>
      <c r="B60" s="130"/>
      <c r="C60" s="130"/>
      <c r="D60" s="131"/>
      <c r="E60" s="134"/>
      <c r="F60" s="134"/>
      <c r="G60" s="44"/>
      <c r="H60" s="136">
        <f t="shared" si="2"/>
        <v>0</v>
      </c>
      <c r="I60" s="45">
        <f t="shared" si="3"/>
        <v>0</v>
      </c>
      <c r="J60" s="13"/>
      <c r="K60" s="137"/>
    </row>
    <row r="61" spans="1:11" ht="12.75">
      <c r="A61" s="158"/>
      <c r="B61" s="130"/>
      <c r="C61" s="130"/>
      <c r="D61" s="131"/>
      <c r="E61" s="134"/>
      <c r="F61" s="134"/>
      <c r="G61" s="44"/>
      <c r="H61" s="136">
        <f t="shared" si="2"/>
        <v>0</v>
      </c>
      <c r="I61" s="45">
        <f t="shared" si="3"/>
        <v>0</v>
      </c>
      <c r="J61" s="13"/>
      <c r="K61" s="137"/>
    </row>
    <row r="62" spans="1:11" ht="12.75">
      <c r="A62" s="158"/>
      <c r="B62" s="130"/>
      <c r="C62" s="130"/>
      <c r="D62" s="131"/>
      <c r="E62" s="134"/>
      <c r="F62" s="134"/>
      <c r="G62" s="44"/>
      <c r="H62" s="136">
        <f t="shared" si="2"/>
        <v>0</v>
      </c>
      <c r="I62" s="45">
        <f t="shared" si="3"/>
        <v>0</v>
      </c>
      <c r="J62" s="13"/>
      <c r="K62" s="137"/>
    </row>
    <row r="63" spans="1:11" ht="12.75">
      <c r="A63" s="158"/>
      <c r="B63" s="130"/>
      <c r="C63" s="130"/>
      <c r="D63" s="131"/>
      <c r="E63" s="134"/>
      <c r="F63" s="134"/>
      <c r="G63" s="44"/>
      <c r="H63" s="136">
        <f t="shared" si="2"/>
        <v>0</v>
      </c>
      <c r="I63" s="45">
        <f t="shared" si="3"/>
        <v>0</v>
      </c>
      <c r="J63" s="13"/>
      <c r="K63" s="137"/>
    </row>
    <row r="64" spans="1:11" ht="15.75">
      <c r="A64" s="38"/>
      <c r="B64" s="113"/>
      <c r="C64" s="50"/>
      <c r="D64" s="39" t="s">
        <v>38</v>
      </c>
      <c r="E64" s="40">
        <f>SUM(E47:E63)</f>
        <v>0</v>
      </c>
      <c r="F64" s="40">
        <f>SUM(F47:F63)</f>
        <v>0</v>
      </c>
      <c r="G64" s="41"/>
      <c r="H64" s="42">
        <f>SUM(H47:H63)</f>
        <v>0</v>
      </c>
      <c r="I64" s="40">
        <f>SUM(I47:I63)</f>
        <v>0</v>
      </c>
      <c r="J64" s="13"/>
      <c r="K64" s="4"/>
    </row>
    <row r="65" spans="1:11" ht="12.75">
      <c r="A65" s="17"/>
      <c r="B65" s="21"/>
      <c r="C65" s="18"/>
      <c r="D65" s="19"/>
      <c r="E65" s="19"/>
      <c r="F65" s="19"/>
      <c r="G65" s="3"/>
      <c r="H65" s="3"/>
      <c r="I65" s="19"/>
      <c r="J65" s="13"/>
      <c r="K65" s="4"/>
    </row>
    <row r="66" spans="1:11" ht="15.75">
      <c r="A66" s="17"/>
      <c r="B66" s="146"/>
      <c r="C66" s="119"/>
      <c r="D66" s="39" t="s">
        <v>98</v>
      </c>
      <c r="E66" s="40">
        <f>SUM(E58:E65)</f>
        <v>0</v>
      </c>
      <c r="F66" s="40">
        <f>SUM(F58:F65)</f>
        <v>0</v>
      </c>
      <c r="G66" s="41"/>
      <c r="H66" s="42">
        <f>SUM(H58:H65)</f>
        <v>0</v>
      </c>
      <c r="I66" s="40">
        <f>SUM(I58:I65)</f>
        <v>0</v>
      </c>
      <c r="J66" s="13"/>
      <c r="K66" s="4"/>
    </row>
    <row r="67" spans="1:11" ht="12.75">
      <c r="A67" s="17"/>
      <c r="B67" s="21"/>
      <c r="C67" s="18"/>
      <c r="D67" s="19"/>
      <c r="E67" s="19"/>
      <c r="F67" s="19"/>
      <c r="G67" s="3"/>
      <c r="H67" s="3"/>
      <c r="I67" s="19"/>
      <c r="J67" s="13"/>
      <c r="K67" s="4"/>
    </row>
    <row r="68" spans="1:11" ht="32.25" customHeight="1">
      <c r="A68" s="17"/>
      <c r="B68" s="21"/>
      <c r="C68" s="18"/>
      <c r="D68" s="190" t="s">
        <v>101</v>
      </c>
      <c r="E68" s="191"/>
      <c r="F68" s="191"/>
      <c r="G68" s="121"/>
      <c r="H68" s="122">
        <f>Instrucciones!D28</f>
        <v>0</v>
      </c>
      <c r="I68" s="19"/>
      <c r="J68" s="13"/>
      <c r="K68" s="4"/>
    </row>
    <row r="69" spans="1:10" ht="12.75">
      <c r="A69" s="16"/>
      <c r="B69" s="14"/>
      <c r="C69" s="20"/>
      <c r="D69" s="14"/>
      <c r="E69" s="14"/>
      <c r="F69" s="14"/>
      <c r="I69" s="14"/>
      <c r="J69" s="11"/>
    </row>
    <row r="70" spans="1:10" ht="12.75">
      <c r="A70" s="16"/>
      <c r="B70" s="14"/>
      <c r="C70" s="20"/>
      <c r="D70" s="14"/>
      <c r="E70" s="14"/>
      <c r="F70" s="14"/>
      <c r="I70" s="14"/>
      <c r="J70" s="11"/>
    </row>
    <row r="71" spans="1:10" ht="12.75">
      <c r="A71" s="16"/>
      <c r="B71" s="14"/>
      <c r="C71" s="20"/>
      <c r="D71" s="14"/>
      <c r="E71" s="14"/>
      <c r="F71" s="14"/>
      <c r="I71" s="14"/>
      <c r="J71" s="11"/>
    </row>
    <row r="72" spans="1:10" ht="26.25">
      <c r="A72" s="194"/>
      <c r="B72" s="195"/>
      <c r="C72" s="195"/>
      <c r="D72" s="195"/>
      <c r="E72" s="195"/>
      <c r="F72" s="14"/>
      <c r="I72" s="14"/>
      <c r="J72" s="11"/>
    </row>
    <row r="73" spans="1:10" ht="12.75" customHeight="1">
      <c r="A73" s="96"/>
      <c r="B73" s="97"/>
      <c r="C73" s="97"/>
      <c r="D73" s="97"/>
      <c r="E73" s="97"/>
      <c r="F73" s="14"/>
      <c r="I73" s="14"/>
      <c r="J73" s="11"/>
    </row>
    <row r="74" spans="1:10" ht="36.75" customHeight="1">
      <c r="A74" s="187" t="s">
        <v>131</v>
      </c>
      <c r="B74" s="188"/>
      <c r="C74" s="188"/>
      <c r="D74" s="188"/>
      <c r="E74" s="188"/>
      <c r="F74" s="189"/>
      <c r="I74" s="14"/>
      <c r="J74" s="11"/>
    </row>
    <row r="75" spans="1:10" ht="12.75">
      <c r="A75" s="16"/>
      <c r="B75" s="14"/>
      <c r="C75" s="14"/>
      <c r="D75" s="14"/>
      <c r="E75" s="14"/>
      <c r="F75" s="14"/>
      <c r="I75" s="14"/>
      <c r="J75" s="11"/>
    </row>
    <row r="76" spans="1:10" ht="51">
      <c r="A76" s="66" t="s">
        <v>95</v>
      </c>
      <c r="B76" s="186" t="s">
        <v>96</v>
      </c>
      <c r="C76" s="186"/>
      <c r="D76" s="197" t="s">
        <v>97</v>
      </c>
      <c r="E76" s="197"/>
      <c r="F76" s="15" t="s">
        <v>9</v>
      </c>
      <c r="H76" s="62" t="s">
        <v>36</v>
      </c>
      <c r="I76" s="14"/>
      <c r="J76" s="11"/>
    </row>
    <row r="77" spans="1:11" ht="12.75">
      <c r="A77" s="157"/>
      <c r="B77" s="176"/>
      <c r="C77" s="176"/>
      <c r="D77" s="178"/>
      <c r="E77" s="178"/>
      <c r="F77" s="43">
        <f>MAX(Instrucciones!D20,Jarraibideak!D20)</f>
        <v>0</v>
      </c>
      <c r="G77" s="44"/>
      <c r="H77" s="45" t="s">
        <v>51</v>
      </c>
      <c r="I77" s="115"/>
      <c r="J77" s="11"/>
      <c r="K77" s="59"/>
    </row>
    <row r="78" spans="1:11" ht="12.75">
      <c r="A78" s="158"/>
      <c r="B78" s="177"/>
      <c r="C78" s="177"/>
      <c r="D78" s="175"/>
      <c r="E78" s="175"/>
      <c r="F78" s="134"/>
      <c r="G78" s="44"/>
      <c r="H78" s="45" t="s">
        <v>51</v>
      </c>
      <c r="I78" s="115"/>
      <c r="J78" s="11"/>
      <c r="K78" s="59"/>
    </row>
    <row r="79" spans="1:11" ht="12.75">
      <c r="A79" s="158"/>
      <c r="B79" s="177"/>
      <c r="C79" s="177"/>
      <c r="D79" s="175"/>
      <c r="E79" s="175"/>
      <c r="F79" s="134"/>
      <c r="G79" s="44"/>
      <c r="H79" s="45" t="s">
        <v>51</v>
      </c>
      <c r="I79" s="115"/>
      <c r="J79" s="11"/>
      <c r="K79" s="59"/>
    </row>
    <row r="80" spans="1:11" ht="12.75">
      <c r="A80" s="158"/>
      <c r="B80" s="177"/>
      <c r="C80" s="177"/>
      <c r="D80" s="175"/>
      <c r="E80" s="175"/>
      <c r="F80" s="134"/>
      <c r="G80" s="44"/>
      <c r="H80" s="45" t="s">
        <v>51</v>
      </c>
      <c r="I80" s="115"/>
      <c r="J80" s="11"/>
      <c r="K80" s="59"/>
    </row>
    <row r="81" spans="1:11" ht="12.75">
      <c r="A81" s="158"/>
      <c r="B81" s="177"/>
      <c r="C81" s="177"/>
      <c r="D81" s="175"/>
      <c r="E81" s="175"/>
      <c r="F81" s="134"/>
      <c r="G81" s="44"/>
      <c r="H81" s="45" t="s">
        <v>51</v>
      </c>
      <c r="I81" s="115"/>
      <c r="J81" s="11"/>
      <c r="K81" s="59"/>
    </row>
    <row r="82" spans="1:10" ht="15.75">
      <c r="A82" s="38"/>
      <c r="B82" s="113"/>
      <c r="C82" s="47"/>
      <c r="D82" s="39" t="s">
        <v>40</v>
      </c>
      <c r="E82" s="40"/>
      <c r="F82" s="40">
        <f>SUM(F77:F81)</f>
        <v>0</v>
      </c>
      <c r="H82" s="65" t="str">
        <f>IF(OR(H77='H2'!A54,H78='H2'!A54,H79='H2'!A54,H80='H2'!A54,H81='H2'!A54)=TRUE,"Si/Bai","No/Ez")</f>
        <v>No/Ez</v>
      </c>
      <c r="I82" s="14"/>
      <c r="J82" s="11"/>
    </row>
    <row r="83" spans="1:10" ht="12.75">
      <c r="A83" s="17"/>
      <c r="B83" s="21"/>
      <c r="C83" s="21"/>
      <c r="D83" s="22"/>
      <c r="E83" s="23"/>
      <c r="F83" s="23"/>
      <c r="I83" s="14"/>
      <c r="J83" s="11"/>
    </row>
    <row r="84" spans="1:10" ht="12.75">
      <c r="A84" s="17"/>
      <c r="B84" s="21"/>
      <c r="C84" s="21"/>
      <c r="D84" s="22"/>
      <c r="E84" s="23"/>
      <c r="F84" s="23"/>
      <c r="I84" s="14"/>
      <c r="J84" s="11"/>
    </row>
    <row r="85" spans="1:10" ht="18">
      <c r="A85" s="17"/>
      <c r="B85" s="21"/>
      <c r="C85" s="21"/>
      <c r="D85" s="48"/>
      <c r="E85" s="49" t="s">
        <v>39</v>
      </c>
      <c r="F85" s="49"/>
      <c r="G85" s="8"/>
      <c r="H85" s="7">
        <f>IF(H82="Si/Bai",E41+E64-F82,F41+F64-F82)</f>
        <v>0</v>
      </c>
      <c r="I85" s="14"/>
      <c r="J85" s="11"/>
    </row>
    <row r="86" spans="1:10" ht="12.75">
      <c r="A86" s="17"/>
      <c r="B86" s="21"/>
      <c r="C86" s="21"/>
      <c r="D86" s="22"/>
      <c r="E86" s="23"/>
      <c r="F86" s="23"/>
      <c r="I86" s="14"/>
      <c r="J86" s="11"/>
    </row>
    <row r="87" spans="1:10" ht="12.75">
      <c r="A87" s="17"/>
      <c r="B87" s="21"/>
      <c r="C87" s="21"/>
      <c r="D87" s="22"/>
      <c r="E87" s="23"/>
      <c r="F87" s="23"/>
      <c r="I87" s="14"/>
      <c r="J87" s="11"/>
    </row>
    <row r="88" spans="1:10" ht="20.25">
      <c r="A88" s="17"/>
      <c r="B88" s="21"/>
      <c r="C88" s="56"/>
      <c r="D88" s="205" t="s">
        <v>12</v>
      </c>
      <c r="E88" s="205"/>
      <c r="F88" s="205"/>
      <c r="G88" s="8"/>
      <c r="H88" s="30">
        <f>H3</f>
        <v>0</v>
      </c>
      <c r="I88" s="14"/>
      <c r="J88" s="11"/>
    </row>
    <row r="89" spans="1:10" ht="12.75">
      <c r="A89" s="17"/>
      <c r="B89" s="21"/>
      <c r="C89" s="21"/>
      <c r="D89" s="22"/>
      <c r="E89" s="24"/>
      <c r="F89" s="24"/>
      <c r="I89" s="14"/>
      <c r="J89" s="11"/>
    </row>
    <row r="90" spans="1:10" ht="24.75" customHeight="1">
      <c r="A90" s="17"/>
      <c r="B90" s="21"/>
      <c r="C90" s="21"/>
      <c r="D90" s="192" t="s">
        <v>13</v>
      </c>
      <c r="E90" s="192"/>
      <c r="F90" s="192"/>
      <c r="G90" s="8"/>
      <c r="H90" s="51">
        <f>D11</f>
        <v>0</v>
      </c>
      <c r="I90" s="14"/>
      <c r="J90" s="63"/>
    </row>
    <row r="91" spans="1:10" ht="12.75">
      <c r="A91" s="17"/>
      <c r="B91" s="21"/>
      <c r="C91" s="21"/>
      <c r="D91" s="22"/>
      <c r="E91" s="24"/>
      <c r="F91" s="24"/>
      <c r="H91" s="52"/>
      <c r="I91" s="14"/>
      <c r="J91" s="11"/>
    </row>
    <row r="92" spans="1:10" ht="24.75" customHeight="1">
      <c r="A92" s="17"/>
      <c r="B92" s="21"/>
      <c r="C92" s="21"/>
      <c r="D92" s="192" t="s">
        <v>14</v>
      </c>
      <c r="E92" s="192"/>
      <c r="F92" s="192"/>
      <c r="G92" s="8"/>
      <c r="H92" s="51">
        <f>D12</f>
        <v>0</v>
      </c>
      <c r="I92" s="14"/>
      <c r="J92" s="63"/>
    </row>
    <row r="93" spans="1:10" ht="12.75">
      <c r="A93" s="17"/>
      <c r="B93" s="21"/>
      <c r="C93" s="21"/>
      <c r="D93" s="22"/>
      <c r="E93" s="24"/>
      <c r="F93" s="24"/>
      <c r="H93" s="52"/>
      <c r="I93" s="14"/>
      <c r="J93" s="11"/>
    </row>
    <row r="94" spans="1:10" ht="24.75" customHeight="1">
      <c r="A94" s="17"/>
      <c r="B94" s="21"/>
      <c r="C94" s="55"/>
      <c r="D94" s="192" t="s">
        <v>15</v>
      </c>
      <c r="E94" s="193"/>
      <c r="F94" s="193"/>
      <c r="G94" s="8"/>
      <c r="H94" s="53">
        <f>H90*H41</f>
        <v>0</v>
      </c>
      <c r="I94" s="14"/>
      <c r="J94" s="11"/>
    </row>
    <row r="95" spans="1:10" ht="24.75" customHeight="1">
      <c r="A95" s="17"/>
      <c r="B95" s="21"/>
      <c r="C95" s="55"/>
      <c r="D95" s="192" t="s">
        <v>16</v>
      </c>
      <c r="E95" s="193"/>
      <c r="F95" s="193"/>
      <c r="G95" s="8"/>
      <c r="H95" s="53">
        <f>H92*H64</f>
        <v>0</v>
      </c>
      <c r="I95" s="14"/>
      <c r="J95" s="11"/>
    </row>
    <row r="96" spans="1:10" ht="24.75" customHeight="1">
      <c r="A96" s="17"/>
      <c r="B96" s="21"/>
      <c r="C96" s="55"/>
      <c r="D96" s="192" t="s">
        <v>47</v>
      </c>
      <c r="E96" s="193"/>
      <c r="F96" s="193"/>
      <c r="G96" s="8"/>
      <c r="H96" s="53">
        <f>H95+H94</f>
        <v>0</v>
      </c>
      <c r="I96" s="14"/>
      <c r="J96" s="11"/>
    </row>
    <row r="97" spans="1:10" ht="12.75">
      <c r="A97" s="17"/>
      <c r="B97" s="21"/>
      <c r="C97" s="21"/>
      <c r="D97" s="22"/>
      <c r="E97" s="24"/>
      <c r="F97" s="24"/>
      <c r="I97" s="14"/>
      <c r="J97" s="11"/>
    </row>
    <row r="98" spans="1:10" ht="12.75">
      <c r="A98" s="17"/>
      <c r="B98" s="21"/>
      <c r="C98" s="21"/>
      <c r="D98" s="22"/>
      <c r="E98" s="24"/>
      <c r="F98" s="24"/>
      <c r="I98" s="14"/>
      <c r="J98" s="11"/>
    </row>
    <row r="99" spans="1:10" ht="26.25">
      <c r="A99" s="17"/>
      <c r="B99" s="21"/>
      <c r="C99" s="21"/>
      <c r="D99" s="201" t="s">
        <v>17</v>
      </c>
      <c r="E99" s="201"/>
      <c r="F99" s="201"/>
      <c r="G99" s="8"/>
      <c r="H99" s="54">
        <f>MIN(H85,H88,H96)</f>
        <v>0</v>
      </c>
      <c r="I99" s="120" t="e">
        <f>H99/H88</f>
        <v>#DIV/0!</v>
      </c>
      <c r="J99" s="116" t="s">
        <v>0</v>
      </c>
    </row>
    <row r="100" spans="1:10" ht="13.5" customHeight="1">
      <c r="A100" s="17"/>
      <c r="B100" s="21"/>
      <c r="C100" s="21"/>
      <c r="D100" s="22"/>
      <c r="E100" s="23"/>
      <c r="F100" s="23"/>
      <c r="H100" s="52"/>
      <c r="I100" s="14"/>
      <c r="J100" s="207" t="s">
        <v>18</v>
      </c>
    </row>
    <row r="101" spans="1:10" ht="12.75" hidden="1">
      <c r="A101" s="17"/>
      <c r="B101" s="21"/>
      <c r="C101" s="21"/>
      <c r="D101" s="22"/>
      <c r="E101" s="23"/>
      <c r="F101" s="23"/>
      <c r="H101" s="52"/>
      <c r="I101" s="14"/>
      <c r="J101" s="207"/>
    </row>
    <row r="102" spans="1:10" ht="36" customHeight="1" hidden="1">
      <c r="A102" s="17"/>
      <c r="B102" s="21"/>
      <c r="C102" s="21"/>
      <c r="D102" s="22"/>
      <c r="E102" s="200" t="s">
        <v>48</v>
      </c>
      <c r="F102" s="200"/>
      <c r="G102" s="8"/>
      <c r="H102" s="51">
        <f>D14</f>
        <v>0</v>
      </c>
      <c r="I102" s="14"/>
      <c r="J102" s="11"/>
    </row>
    <row r="103" spans="1:10" ht="12.75" hidden="1">
      <c r="A103" s="17"/>
      <c r="B103" s="21"/>
      <c r="C103" s="21"/>
      <c r="D103" s="22"/>
      <c r="E103" s="23"/>
      <c r="F103" s="23"/>
      <c r="H103" s="52"/>
      <c r="I103" s="14"/>
      <c r="J103" s="11"/>
    </row>
    <row r="104" spans="1:10" ht="36.75" customHeight="1" hidden="1">
      <c r="A104" s="25"/>
      <c r="B104" s="26"/>
      <c r="C104" s="26"/>
      <c r="D104" s="27"/>
      <c r="E104" s="200" t="s">
        <v>49</v>
      </c>
      <c r="F104" s="200"/>
      <c r="G104" s="8"/>
      <c r="H104" s="53">
        <f>ROUND(((H88*H102)/2),2)*2</f>
        <v>0</v>
      </c>
      <c r="I104" s="14"/>
      <c r="J104" s="11"/>
    </row>
    <row r="105" spans="1:10" ht="12.75" hidden="1">
      <c r="A105" s="25"/>
      <c r="B105" s="26"/>
      <c r="C105" s="26"/>
      <c r="D105" s="27"/>
      <c r="E105" s="28"/>
      <c r="F105" s="28"/>
      <c r="H105" s="52"/>
      <c r="I105" s="14"/>
      <c r="J105" s="11"/>
    </row>
    <row r="106" spans="1:10" ht="36.75" customHeight="1">
      <c r="A106" s="25"/>
      <c r="B106" s="26"/>
      <c r="C106" s="26"/>
      <c r="D106" s="27"/>
      <c r="E106" s="200" t="s">
        <v>99</v>
      </c>
      <c r="F106" s="200"/>
      <c r="G106" s="8"/>
      <c r="H106" s="53">
        <f>D14</f>
        <v>0</v>
      </c>
      <c r="I106" s="14"/>
      <c r="J106" s="11"/>
    </row>
    <row r="107" spans="1:10" ht="13.5" thickBot="1">
      <c r="A107" s="17"/>
      <c r="B107" s="21"/>
      <c r="C107" s="21"/>
      <c r="D107" s="22"/>
      <c r="E107" s="23"/>
      <c r="F107" s="23"/>
      <c r="H107" s="52"/>
      <c r="I107" s="14"/>
      <c r="J107" s="11"/>
    </row>
    <row r="108" spans="1:10" ht="53.25" customHeight="1" thickBot="1" thickTop="1">
      <c r="A108" s="17"/>
      <c r="B108" s="21"/>
      <c r="C108" s="21"/>
      <c r="D108" s="202" t="s">
        <v>50</v>
      </c>
      <c r="E108" s="203"/>
      <c r="F108" s="203"/>
      <c r="G108" s="35"/>
      <c r="H108" s="57">
        <f>H99-H106</f>
        <v>0</v>
      </c>
      <c r="I108" s="14"/>
      <c r="J108" s="11"/>
    </row>
    <row r="109" spans="1:10" ht="13.5" thickTop="1">
      <c r="A109" s="17"/>
      <c r="B109" s="21"/>
      <c r="C109" s="21"/>
      <c r="D109" s="22"/>
      <c r="E109" s="23"/>
      <c r="F109" s="23"/>
      <c r="G109" s="14"/>
      <c r="H109" s="14"/>
      <c r="I109" s="14"/>
      <c r="J109" s="11"/>
    </row>
    <row r="110" spans="1:10" ht="13.5" thickBot="1">
      <c r="A110" s="31"/>
      <c r="B110" s="32"/>
      <c r="C110" s="32"/>
      <c r="D110" s="33"/>
      <c r="E110" s="34"/>
      <c r="F110" s="34"/>
      <c r="G110" s="10"/>
      <c r="H110" s="10"/>
      <c r="I110" s="10"/>
      <c r="J110" s="9"/>
    </row>
    <row r="111" spans="1:6" ht="12.75">
      <c r="A111" s="1"/>
      <c r="B111" s="1"/>
      <c r="C111" s="1"/>
      <c r="D111" s="5"/>
      <c r="E111" s="6"/>
      <c r="F111" s="6"/>
    </row>
    <row r="113" spans="3:8" ht="30.75" customHeight="1">
      <c r="C113" s="198" t="e">
        <f>IF(I99&lt;100%,C117,C118)</f>
        <v>#DIV/0!</v>
      </c>
      <c r="D113" s="198"/>
      <c r="E113" s="198"/>
      <c r="F113" s="198"/>
      <c r="G113" s="198"/>
      <c r="H113" s="198"/>
    </row>
    <row r="114" spans="3:8" ht="30.75" customHeight="1">
      <c r="C114" s="198"/>
      <c r="D114" s="198"/>
      <c r="E114" s="198"/>
      <c r="F114" s="198"/>
      <c r="G114" s="198"/>
      <c r="H114" s="198"/>
    </row>
    <row r="115" spans="3:8" ht="30.75" customHeight="1">
      <c r="C115" s="198"/>
      <c r="D115" s="198"/>
      <c r="E115" s="198"/>
      <c r="F115" s="198"/>
      <c r="G115" s="198"/>
      <c r="H115" s="198"/>
    </row>
    <row r="117" spans="3:6" ht="12.75" customHeight="1" hidden="1">
      <c r="C117" s="199" t="s">
        <v>128</v>
      </c>
      <c r="D117" s="199"/>
      <c r="F117" s="60"/>
    </row>
    <row r="118" spans="3:6" ht="12.75" hidden="1">
      <c r="C118" s="199" t="s">
        <v>45</v>
      </c>
      <c r="D118" s="199"/>
      <c r="F118" s="60"/>
    </row>
    <row r="119" ht="12.75">
      <c r="F119" s="60"/>
    </row>
    <row r="120" ht="12.75">
      <c r="F120" s="60"/>
    </row>
  </sheetData>
  <sheetProtection insertRows="0"/>
  <mergeCells count="44">
    <mergeCell ref="C1:J1"/>
    <mergeCell ref="E102:F102"/>
    <mergeCell ref="D88:F88"/>
    <mergeCell ref="A5:C5"/>
    <mergeCell ref="A7:C7"/>
    <mergeCell ref="A11:C11"/>
    <mergeCell ref="A12:C12"/>
    <mergeCell ref="A14:C14"/>
    <mergeCell ref="J100:J101"/>
    <mergeCell ref="D90:F90"/>
    <mergeCell ref="C113:H115"/>
    <mergeCell ref="C117:D117"/>
    <mergeCell ref="C118:D118"/>
    <mergeCell ref="E104:F104"/>
    <mergeCell ref="D99:F99"/>
    <mergeCell ref="D95:F95"/>
    <mergeCell ref="D96:F96"/>
    <mergeCell ref="D108:F108"/>
    <mergeCell ref="E106:F106"/>
    <mergeCell ref="D94:F94"/>
    <mergeCell ref="A44:E44"/>
    <mergeCell ref="A18:E18"/>
    <mergeCell ref="A72:E72"/>
    <mergeCell ref="D7:F7"/>
    <mergeCell ref="D92:F92"/>
    <mergeCell ref="D76:E76"/>
    <mergeCell ref="B78:C78"/>
    <mergeCell ref="B79:C79"/>
    <mergeCell ref="B80:C80"/>
    <mergeCell ref="I7:J7"/>
    <mergeCell ref="F3:G3"/>
    <mergeCell ref="D5:I5"/>
    <mergeCell ref="E14:I15"/>
    <mergeCell ref="A3:C3"/>
    <mergeCell ref="B76:C76"/>
    <mergeCell ref="A74:F74"/>
    <mergeCell ref="D68:F68"/>
    <mergeCell ref="D78:E78"/>
    <mergeCell ref="D79:E79"/>
    <mergeCell ref="D80:E80"/>
    <mergeCell ref="D81:E81"/>
    <mergeCell ref="B77:C77"/>
    <mergeCell ref="B81:C81"/>
    <mergeCell ref="D77:E77"/>
  </mergeCells>
  <conditionalFormatting sqref="J90 J92 H21:H40 H47:H63">
    <cfRule type="cellIs" priority="7" dxfId="0" operator="greaterThan" stopIfTrue="1">
      <formula>0</formula>
    </cfRule>
  </conditionalFormatting>
  <conditionalFormatting sqref="H108">
    <cfRule type="cellIs" priority="8" dxfId="5" operator="lessThan" stopIfTrue="1">
      <formula>0</formula>
    </cfRule>
  </conditionalFormatting>
  <conditionalFormatting sqref="I77:I81 I21:I40 I47:I63">
    <cfRule type="cellIs" priority="9" dxfId="5" operator="greaterThan" stopIfTrue="1">
      <formula>0</formula>
    </cfRule>
  </conditionalFormatting>
  <conditionalFormatting sqref="H77">
    <cfRule type="cellIs" priority="5" dxfId="0" operator="greaterThan" stopIfTrue="1">
      <formula>0</formula>
    </cfRule>
  </conditionalFormatting>
  <conditionalFormatting sqref="H78">
    <cfRule type="cellIs" priority="4" dxfId="0" operator="greaterThan" stopIfTrue="1">
      <formula>0</formula>
    </cfRule>
  </conditionalFormatting>
  <conditionalFormatting sqref="H79">
    <cfRule type="cellIs" priority="3" dxfId="0" operator="greaterThan" stopIfTrue="1">
      <formula>0</formula>
    </cfRule>
  </conditionalFormatting>
  <conditionalFormatting sqref="H80">
    <cfRule type="cellIs" priority="2" dxfId="0" operator="greaterThan" stopIfTrue="1">
      <formula>0</formula>
    </cfRule>
  </conditionalFormatting>
  <conditionalFormatting sqref="H81">
    <cfRule type="cellIs" priority="1" dxfId="0" operator="greaterThan" stopIfTrue="1">
      <formula>0</formula>
    </cfRule>
  </conditionalFormatting>
  <dataValidations count="2">
    <dataValidation type="list" allowBlank="1" showInputMessage="1" showErrorMessage="1" sqref="H77:H81">
      <formula1>"Si/No    Bai/Ez, Si/Bai,  No/Ez"</formula1>
    </dataValidation>
    <dataValidation allowBlank="1" showInputMessage="1" showErrorMessage="1" prompt="Puede consultar % en H1   /   H1n kontsultatu ahal duzu %" sqref="D14"/>
  </dataValidation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36" r:id="rId2"/>
  <headerFooter alignWithMargins="0">
    <oddFooter>&amp;LFecha de impresión: &amp;D &amp;T&amp;RPág &amp;P de &amp;N</oddFooter>
  </headerFooter>
  <ignoredErrors>
    <ignoredError sqref="C113" evalError="1"/>
    <ignoredError sqref="H21:H22 H47:H48 H23:H40 H49:H63" unlocked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16"/>
  <sheetViews>
    <sheetView showGridLines="0" zoomScale="154" zoomScaleNormal="154" zoomScalePageLayoutView="0" workbookViewId="0" topLeftCell="A1">
      <selection activeCell="N9" sqref="N9"/>
    </sheetView>
  </sheetViews>
  <sheetFormatPr defaultColWidth="11.421875" defaultRowHeight="12.75"/>
  <cols>
    <col min="1" max="1" width="8.00390625" style="67" customWidth="1"/>
    <col min="2" max="2" width="11.421875" style="67" customWidth="1"/>
    <col min="3" max="3" width="16.00390625" style="67" hidden="1" customWidth="1"/>
    <col min="4" max="6" width="14.57421875" style="67" hidden="1" customWidth="1"/>
    <col min="7" max="9" width="14.57421875" style="67" customWidth="1"/>
    <col min="10" max="10" width="16.7109375" style="67" customWidth="1"/>
    <col min="11" max="11" width="21.28125" style="67" customWidth="1"/>
    <col min="12" max="16384" width="11.421875" style="67" customWidth="1"/>
  </cols>
  <sheetData>
    <row r="1" ht="9.75" customHeight="1"/>
    <row r="2" spans="2:11" ht="40.5" customHeight="1">
      <c r="B2" s="85"/>
      <c r="C2" s="208" t="s">
        <v>52</v>
      </c>
      <c r="D2" s="209"/>
      <c r="E2" s="209"/>
      <c r="F2" s="209"/>
      <c r="G2" s="209"/>
      <c r="H2" s="209"/>
      <c r="I2" s="209"/>
      <c r="J2" s="209"/>
      <c r="K2" s="210"/>
    </row>
    <row r="3" spans="2:11" ht="25.5">
      <c r="B3" s="86" t="s">
        <v>5</v>
      </c>
      <c r="C3" s="159">
        <v>2013</v>
      </c>
      <c r="D3" s="159">
        <v>2014</v>
      </c>
      <c r="E3" s="159">
        <v>2015</v>
      </c>
      <c r="F3" s="159">
        <v>2016</v>
      </c>
      <c r="G3" s="159">
        <v>2018</v>
      </c>
      <c r="H3" s="159">
        <v>2019</v>
      </c>
      <c r="I3" s="159">
        <v>2020</v>
      </c>
      <c r="J3" s="159">
        <v>2021</v>
      </c>
      <c r="K3" s="87">
        <v>2022</v>
      </c>
    </row>
    <row r="4" spans="2:11" ht="12.75">
      <c r="B4" s="88" t="s">
        <v>126</v>
      </c>
      <c r="C4" s="160" t="s">
        <v>53</v>
      </c>
      <c r="D4" s="160" t="s">
        <v>53</v>
      </c>
      <c r="E4" s="92" t="s">
        <v>54</v>
      </c>
      <c r="F4" s="92" t="s">
        <v>54</v>
      </c>
      <c r="G4" s="92" t="s">
        <v>54</v>
      </c>
      <c r="H4" s="92" t="s">
        <v>54</v>
      </c>
      <c r="I4" s="92" t="s">
        <v>54</v>
      </c>
      <c r="J4" s="92" t="s">
        <v>57</v>
      </c>
      <c r="K4" s="161" t="s">
        <v>77</v>
      </c>
    </row>
    <row r="5" spans="2:11" ht="12.75">
      <c r="B5" s="88" t="s">
        <v>127</v>
      </c>
      <c r="C5" s="160" t="s">
        <v>55</v>
      </c>
      <c r="D5" s="160" t="s">
        <v>56</v>
      </c>
      <c r="E5" s="92" t="s">
        <v>57</v>
      </c>
      <c r="F5" s="92" t="s">
        <v>57</v>
      </c>
      <c r="G5" s="92" t="s">
        <v>76</v>
      </c>
      <c r="H5" s="92" t="s">
        <v>76</v>
      </c>
      <c r="I5" s="92" t="s">
        <v>76</v>
      </c>
      <c r="J5" s="92" t="s">
        <v>76</v>
      </c>
      <c r="K5" s="161" t="s">
        <v>76</v>
      </c>
    </row>
    <row r="6" spans="2:11" ht="12.75">
      <c r="B6" s="95" t="s">
        <v>58</v>
      </c>
      <c r="C6" s="162" t="s">
        <v>59</v>
      </c>
      <c r="D6" s="162" t="s">
        <v>59</v>
      </c>
      <c r="E6" s="163" t="s">
        <v>60</v>
      </c>
      <c r="F6" s="163" t="s">
        <v>60</v>
      </c>
      <c r="G6" s="163" t="s">
        <v>60</v>
      </c>
      <c r="H6" s="163" t="s">
        <v>60</v>
      </c>
      <c r="I6" s="163" t="s">
        <v>60</v>
      </c>
      <c r="J6" s="163" t="s">
        <v>60</v>
      </c>
      <c r="K6" s="164" t="s">
        <v>60</v>
      </c>
    </row>
    <row r="7" spans="2:11" ht="12.75">
      <c r="B7" s="88" t="s">
        <v>75</v>
      </c>
      <c r="C7" s="160"/>
      <c r="D7" s="160"/>
      <c r="E7" s="92"/>
      <c r="F7" s="92"/>
      <c r="G7" s="92" t="s">
        <v>77</v>
      </c>
      <c r="H7" s="92" t="s">
        <v>77</v>
      </c>
      <c r="I7" s="92" t="s">
        <v>77</v>
      </c>
      <c r="J7" s="92" t="s">
        <v>77</v>
      </c>
      <c r="K7" s="161" t="s">
        <v>77</v>
      </c>
    </row>
    <row r="8" spans="2:11" ht="12.75">
      <c r="B8" s="89"/>
      <c r="C8" s="90"/>
      <c r="D8" s="90"/>
      <c r="E8" s="90"/>
      <c r="F8" s="90"/>
      <c r="G8" s="90"/>
      <c r="H8" s="90"/>
      <c r="I8" s="90"/>
      <c r="J8" s="90"/>
      <c r="K8" s="91"/>
    </row>
    <row r="9" ht="12.75" customHeight="1"/>
    <row r="10" spans="2:11" ht="38.25" customHeight="1">
      <c r="B10" s="85"/>
      <c r="C10" s="211" t="s">
        <v>61</v>
      </c>
      <c r="D10" s="212"/>
      <c r="E10" s="212"/>
      <c r="F10" s="212"/>
      <c r="G10" s="212"/>
      <c r="H10" s="212"/>
      <c r="I10" s="212"/>
      <c r="J10" s="212"/>
      <c r="K10" s="213"/>
    </row>
    <row r="11" spans="2:11" s="92" customFormat="1" ht="36.75" customHeight="1">
      <c r="B11" s="86" t="s">
        <v>5</v>
      </c>
      <c r="C11" s="159">
        <v>2013</v>
      </c>
      <c r="D11" s="159">
        <v>2014</v>
      </c>
      <c r="E11" s="159">
        <v>2015</v>
      </c>
      <c r="F11" s="159">
        <v>2016</v>
      </c>
      <c r="G11" s="159">
        <v>2018</v>
      </c>
      <c r="H11" s="159">
        <v>2019</v>
      </c>
      <c r="I11" s="159">
        <v>2020</v>
      </c>
      <c r="J11" s="159">
        <v>2021</v>
      </c>
      <c r="K11" s="87">
        <v>2022</v>
      </c>
    </row>
    <row r="12" spans="2:11" ht="12.75">
      <c r="B12" s="88" t="s">
        <v>126</v>
      </c>
      <c r="C12" s="165" t="s">
        <v>62</v>
      </c>
      <c r="D12" s="67" t="s">
        <v>63</v>
      </c>
      <c r="E12" s="67" t="s">
        <v>64</v>
      </c>
      <c r="F12" s="67" t="s">
        <v>64</v>
      </c>
      <c r="G12" s="67" t="s">
        <v>125</v>
      </c>
      <c r="H12" s="67" t="s">
        <v>125</v>
      </c>
      <c r="I12" s="67" t="s">
        <v>125</v>
      </c>
      <c r="J12" s="67" t="s">
        <v>132</v>
      </c>
      <c r="K12" s="161" t="s">
        <v>132</v>
      </c>
    </row>
    <row r="13" spans="2:11" ht="12.75">
      <c r="B13" s="88" t="s">
        <v>127</v>
      </c>
      <c r="C13" s="165" t="s">
        <v>62</v>
      </c>
      <c r="D13" s="67" t="s">
        <v>63</v>
      </c>
      <c r="E13" s="67" t="s">
        <v>64</v>
      </c>
      <c r="F13" s="67" t="s">
        <v>64</v>
      </c>
      <c r="G13" s="67" t="s">
        <v>125</v>
      </c>
      <c r="H13" s="67" t="s">
        <v>125</v>
      </c>
      <c r="I13" s="67" t="s">
        <v>125</v>
      </c>
      <c r="J13" s="67" t="s">
        <v>132</v>
      </c>
      <c r="K13" s="161" t="s">
        <v>132</v>
      </c>
    </row>
    <row r="14" spans="2:11" ht="12.75">
      <c r="B14" s="95" t="s">
        <v>58</v>
      </c>
      <c r="C14" s="166" t="s">
        <v>62</v>
      </c>
      <c r="D14" s="167" t="s">
        <v>63</v>
      </c>
      <c r="E14" s="167" t="s">
        <v>64</v>
      </c>
      <c r="F14" s="167" t="s">
        <v>64</v>
      </c>
      <c r="G14" s="167" t="s">
        <v>125</v>
      </c>
      <c r="H14" s="167" t="s">
        <v>125</v>
      </c>
      <c r="I14" s="167" t="s">
        <v>125</v>
      </c>
      <c r="J14" s="167" t="s">
        <v>132</v>
      </c>
      <c r="K14" s="164" t="s">
        <v>132</v>
      </c>
    </row>
    <row r="15" spans="2:11" ht="12" customHeight="1">
      <c r="B15" s="88" t="s">
        <v>75</v>
      </c>
      <c r="C15" s="165"/>
      <c r="G15" s="67" t="s">
        <v>125</v>
      </c>
      <c r="H15" s="67" t="s">
        <v>125</v>
      </c>
      <c r="I15" s="67" t="s">
        <v>125</v>
      </c>
      <c r="J15" s="67" t="s">
        <v>132</v>
      </c>
      <c r="K15" s="161" t="s">
        <v>132</v>
      </c>
    </row>
    <row r="16" spans="2:11" ht="12.75">
      <c r="B16" s="89"/>
      <c r="C16" s="90"/>
      <c r="D16" s="90"/>
      <c r="E16" s="90"/>
      <c r="F16" s="90"/>
      <c r="G16" s="90"/>
      <c r="H16" s="90"/>
      <c r="I16" s="90"/>
      <c r="J16" s="90"/>
      <c r="K16" s="91"/>
    </row>
  </sheetData>
  <sheetProtection/>
  <mergeCells count="2">
    <mergeCell ref="C2:K2"/>
    <mergeCell ref="C10:K1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5"/>
  <sheetViews>
    <sheetView showGridLines="0" zoomScale="142" zoomScaleNormal="142" zoomScalePageLayoutView="0" workbookViewId="0" topLeftCell="A1">
      <selection activeCell="A1" sqref="A1:A2"/>
    </sheetView>
  </sheetViews>
  <sheetFormatPr defaultColWidth="11.421875" defaultRowHeight="12.75"/>
  <cols>
    <col min="1" max="1" width="11.7109375" style="67" customWidth="1"/>
    <col min="2" max="3" width="80.7109375" style="145" customWidth="1"/>
    <col min="4" max="22" width="11.421875" style="67" customWidth="1"/>
    <col min="23" max="23" width="16.140625" style="67" customWidth="1"/>
    <col min="24" max="24" width="6.57421875" style="67" customWidth="1"/>
    <col min="25" max="16384" width="11.421875" style="67" customWidth="1"/>
  </cols>
  <sheetData>
    <row r="1" spans="2:29" ht="20.25" customHeight="1">
      <c r="B1" s="83" t="s">
        <v>24</v>
      </c>
      <c r="C1" s="84" t="s">
        <v>25</v>
      </c>
      <c r="W1" s="68" t="s">
        <v>29</v>
      </c>
      <c r="Y1" s="69">
        <v>2008</v>
      </c>
      <c r="Z1" s="70">
        <v>2009</v>
      </c>
      <c r="AA1" s="69">
        <v>2010</v>
      </c>
      <c r="AB1" s="70">
        <v>2011</v>
      </c>
      <c r="AC1" s="69">
        <v>2012</v>
      </c>
    </row>
    <row r="2" spans="2:29" ht="20.25" customHeight="1">
      <c r="B2" s="83"/>
      <c r="C2" s="84"/>
      <c r="W2" s="68"/>
      <c r="Y2" s="69"/>
      <c r="Z2" s="70"/>
      <c r="AA2" s="69"/>
      <c r="AB2" s="70"/>
      <c r="AC2" s="69"/>
    </row>
    <row r="3" spans="1:29" ht="20.25" customHeight="1" hidden="1">
      <c r="A3" s="71">
        <v>2019</v>
      </c>
      <c r="B3" s="144"/>
      <c r="C3" s="144"/>
      <c r="W3" s="68"/>
      <c r="Y3" s="69"/>
      <c r="Z3" s="70"/>
      <c r="AA3" s="69"/>
      <c r="AB3" s="70"/>
      <c r="AC3" s="69"/>
    </row>
    <row r="4" spans="1:29" ht="17.25" customHeight="1">
      <c r="A4" s="72">
        <v>2018</v>
      </c>
      <c r="B4" s="142" t="s">
        <v>91</v>
      </c>
      <c r="C4" s="142" t="s">
        <v>92</v>
      </c>
      <c r="W4" s="68"/>
      <c r="Y4" s="69"/>
      <c r="Z4" s="70"/>
      <c r="AA4" s="69"/>
      <c r="AB4" s="70"/>
      <c r="AC4" s="69"/>
    </row>
    <row r="5" spans="1:29" ht="17.25" customHeight="1">
      <c r="A5" s="71">
        <v>2017</v>
      </c>
      <c r="B5" s="144" t="s">
        <v>93</v>
      </c>
      <c r="C5" s="144" t="s">
        <v>94</v>
      </c>
      <c r="W5" s="68"/>
      <c r="Y5" s="69"/>
      <c r="Z5" s="70"/>
      <c r="AA5" s="69"/>
      <c r="AB5" s="70"/>
      <c r="AC5" s="69"/>
    </row>
    <row r="6" spans="1:29" ht="15.75">
      <c r="A6" s="72">
        <v>2016</v>
      </c>
      <c r="B6" s="142" t="s">
        <v>67</v>
      </c>
      <c r="C6" s="142" t="s">
        <v>68</v>
      </c>
      <c r="W6" s="68"/>
      <c r="Y6" s="69"/>
      <c r="Z6" s="70"/>
      <c r="AA6" s="69"/>
      <c r="AB6" s="70"/>
      <c r="AC6" s="69"/>
    </row>
    <row r="7" spans="1:29" ht="15.75">
      <c r="A7" s="71">
        <v>2015</v>
      </c>
      <c r="B7" s="143" t="s">
        <v>69</v>
      </c>
      <c r="C7" s="144" t="s">
        <v>70</v>
      </c>
      <c r="W7" s="68"/>
      <c r="Y7" s="69"/>
      <c r="Z7" s="70"/>
      <c r="AA7" s="69"/>
      <c r="AB7" s="70"/>
      <c r="AC7" s="69"/>
    </row>
    <row r="8" spans="1:29" ht="15.75" hidden="1">
      <c r="A8" s="72">
        <v>2014</v>
      </c>
      <c r="B8" s="142" t="s">
        <v>71</v>
      </c>
      <c r="C8" s="142" t="s">
        <v>72</v>
      </c>
      <c r="W8" s="68"/>
      <c r="Y8" s="69"/>
      <c r="Z8" s="70"/>
      <c r="AA8" s="69"/>
      <c r="AB8" s="70"/>
      <c r="AC8" s="69"/>
    </row>
    <row r="9" spans="1:29" s="73" customFormat="1" ht="15.75" hidden="1">
      <c r="A9" s="71">
        <v>2013</v>
      </c>
      <c r="B9" s="143" t="s">
        <v>41</v>
      </c>
      <c r="C9" s="143" t="s">
        <v>42</v>
      </c>
      <c r="W9" s="74"/>
      <c r="Y9" s="75"/>
      <c r="Z9" s="74"/>
      <c r="AA9" s="75"/>
      <c r="AB9" s="74"/>
      <c r="AC9" s="75"/>
    </row>
    <row r="10" spans="1:29" s="73" customFormat="1" ht="15" hidden="1">
      <c r="A10" s="72">
        <v>2012</v>
      </c>
      <c r="B10" s="142" t="s">
        <v>23</v>
      </c>
      <c r="C10" s="142" t="s">
        <v>32</v>
      </c>
      <c r="W10" s="76" t="s">
        <v>30</v>
      </c>
      <c r="Y10" s="77">
        <v>39568</v>
      </c>
      <c r="Z10" s="77">
        <v>39980</v>
      </c>
      <c r="AA10" s="77">
        <v>40389</v>
      </c>
      <c r="AB10" s="77">
        <v>40604</v>
      </c>
      <c r="AC10" s="77">
        <v>41052</v>
      </c>
    </row>
    <row r="11" spans="1:29" s="73" customFormat="1" ht="15" hidden="1">
      <c r="A11" s="71">
        <v>2011</v>
      </c>
      <c r="B11" s="143" t="s">
        <v>22</v>
      </c>
      <c r="C11" s="143" t="s">
        <v>28</v>
      </c>
      <c r="W11" s="76" t="s">
        <v>31</v>
      </c>
      <c r="Y11" s="77">
        <v>39583</v>
      </c>
      <c r="Z11" s="77">
        <v>40080</v>
      </c>
      <c r="AA11" s="77">
        <v>40424</v>
      </c>
      <c r="AB11" s="77">
        <v>40617</v>
      </c>
      <c r="AC11" s="77">
        <v>41058</v>
      </c>
    </row>
    <row r="12" spans="1:29" s="73" customFormat="1" ht="15" hidden="1">
      <c r="A12" s="72">
        <v>2010</v>
      </c>
      <c r="B12" s="214" t="s">
        <v>27</v>
      </c>
      <c r="C12" s="214"/>
      <c r="W12" s="76" t="s">
        <v>35</v>
      </c>
      <c r="Y12" s="77">
        <v>39812</v>
      </c>
      <c r="Z12" s="77">
        <v>40177</v>
      </c>
      <c r="AA12" s="77">
        <v>40542</v>
      </c>
      <c r="AB12" s="78">
        <v>40812</v>
      </c>
      <c r="AC12" s="78">
        <v>41204</v>
      </c>
    </row>
    <row r="13" spans="1:29" s="73" customFormat="1" ht="15" customHeight="1" hidden="1">
      <c r="A13" s="71">
        <v>2009</v>
      </c>
      <c r="B13" s="215" t="s">
        <v>26</v>
      </c>
      <c r="C13" s="215"/>
      <c r="W13" s="76" t="s">
        <v>31</v>
      </c>
      <c r="Y13" s="77">
        <v>39846</v>
      </c>
      <c r="Z13" s="77">
        <v>40253</v>
      </c>
      <c r="AA13" s="78">
        <v>40574</v>
      </c>
      <c r="AB13" s="77">
        <v>40819</v>
      </c>
      <c r="AC13" s="77">
        <v>41229</v>
      </c>
    </row>
    <row r="15" spans="22:23" ht="15.75">
      <c r="V15" s="68" t="s">
        <v>34</v>
      </c>
      <c r="W15" s="61" t="s">
        <v>33</v>
      </c>
    </row>
    <row r="16" spans="22:29" ht="12.75">
      <c r="V16" s="79"/>
      <c r="W16" s="79"/>
      <c r="X16" s="79"/>
      <c r="Y16" s="80"/>
      <c r="Z16" s="80"/>
      <c r="AA16" s="80"/>
      <c r="AB16" s="80"/>
      <c r="AC16" s="80"/>
    </row>
    <row r="17" spans="22:29" ht="12.75">
      <c r="V17" s="79"/>
      <c r="W17" s="79"/>
      <c r="X17" s="79"/>
      <c r="Y17" s="79"/>
      <c r="Z17" s="79"/>
      <c r="AA17" s="79"/>
      <c r="AB17" s="79"/>
      <c r="AC17" s="79"/>
    </row>
    <row r="18" spans="22:29" ht="15.75">
      <c r="V18" s="81"/>
      <c r="W18" s="64"/>
      <c r="X18" s="79"/>
      <c r="Y18" s="79"/>
      <c r="Z18" s="79"/>
      <c r="AA18" s="79"/>
      <c r="AB18" s="79"/>
      <c r="AC18" s="79"/>
    </row>
    <row r="19" spans="22:29" ht="12.75">
      <c r="V19" s="79"/>
      <c r="W19" s="79"/>
      <c r="X19" s="79"/>
      <c r="Y19" s="79"/>
      <c r="Z19" s="79"/>
      <c r="AA19" s="79"/>
      <c r="AB19" s="79"/>
      <c r="AC19" s="79"/>
    </row>
    <row r="20" spans="22:29" ht="12.75">
      <c r="V20" s="79"/>
      <c r="W20" s="79"/>
      <c r="X20" s="79"/>
      <c r="Y20" s="79"/>
      <c r="Z20" s="79"/>
      <c r="AA20" s="79"/>
      <c r="AB20" s="79"/>
      <c r="AC20" s="79"/>
    </row>
    <row r="21" spans="22:29" ht="12.75">
      <c r="V21" s="79"/>
      <c r="W21" s="79"/>
      <c r="X21" s="79"/>
      <c r="Y21" s="79"/>
      <c r="Z21" s="79"/>
      <c r="AA21" s="79"/>
      <c r="AB21" s="79"/>
      <c r="AC21" s="79"/>
    </row>
    <row r="54" ht="12.75">
      <c r="A54" s="82" t="s">
        <v>43</v>
      </c>
    </row>
    <row r="55" ht="12.75">
      <c r="A55" s="82" t="s">
        <v>44</v>
      </c>
    </row>
  </sheetData>
  <sheetProtection/>
  <mergeCells count="2">
    <mergeCell ref="B12:C12"/>
    <mergeCell ref="B13:C13"/>
  </mergeCells>
  <hyperlinks>
    <hyperlink ref="B11" r:id="rId1" display="http://www.ingurumena.ejgv.euskadi.net/bopv2/datos/2011/03/1101404a.pdf"/>
    <hyperlink ref="B10" r:id="rId2" display="https://euskadi.net/bopv2/datos/2012/05/1202388a.pdf"/>
    <hyperlink ref="B13" r:id="rId3" display="http://www.lehendakaritza.ejgv.euskadi.net/r48-bopv2/es/p43aBOPVWebWar/VerParalelo.do?cd2009003679"/>
    <hyperlink ref="B12" r:id="rId4" display="http://www.lehendakaritza.ejgv.euskadi.net/r48-bopv2/es/p43aBOPVWebWar/VerParalelo.do?cd2010004058"/>
    <hyperlink ref="C11" r:id="rId5" display="http://www.lehendakaritza.ejgv.euskadi.net/r48-bopv2/es/p43aBOPVWebWar/VerParalelo.do?cs2011000051"/>
    <hyperlink ref="C10" r:id="rId6" display="http://www.lehendakaritza.ejgv.euskadi.net/r48-bopv2/es/p43aBOPVWebWar/VerParalelo.do?cd2012002388"/>
    <hyperlink ref="C7" r:id="rId7" display="https://www.euskadi.eus/y22-bopv/eu/bopv2/datos/2015/07/1503340e.shtml"/>
    <hyperlink ref="B7" r:id="rId8" display="https://www.euskadi.eus/y22-bopv/es/bopv2/datos/2015/07/1503340a.shtml"/>
    <hyperlink ref="B8" r:id="rId9" display="https://www.euskadi.eus/y22-bopv/es/bopv2/datos/2014/06/1402910a.shtml"/>
    <hyperlink ref="C8" r:id="rId10" display="https://www.euskadi.eus/y22-bopv/eu/bopv2/datos/2014/06/1402910e.shtml"/>
    <hyperlink ref="B6" r:id="rId11" display="https://www.euskadi.eus/y22-bopv/es/bopv2/datos/2016/05/1602088a.shtml"/>
    <hyperlink ref="C6" r:id="rId12" display="https://www.euskadi.eus/y22-bopv/eu/bopv2/datos/2016/05/1602088e.shtml"/>
    <hyperlink ref="B4" r:id="rId13" display="https://www.euskadi.eus/y22-bopv/es/bopv2/datos/2018/06/1803080a.shtml"/>
    <hyperlink ref="C4" r:id="rId14" display="https://www.euskadi.eus/y22-bopv/eu/bopv2/datos/2018/06/1803080e.shtml"/>
    <hyperlink ref="B5" r:id="rId15" display="https://www.euskadi.eus/y22-bopv/es/bopv2/datos/2017/07/1703734a.shtml"/>
    <hyperlink ref="C5" r:id="rId16" display="https://www.euskadi.eus/y22-bopv/eu/bopv2/datos/2017/07/1703734e.shtml"/>
  </hyperlinks>
  <printOptions/>
  <pageMargins left="0.75" right="0.75" top="1" bottom="1" header="0" footer="0"/>
  <pageSetup fitToWidth="2" fitToHeight="1" horizontalDpi="200" verticalDpi="200" orientation="landscape" paperSize="9" scale="67"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Ihobe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Salome Cenigaonaindia</dc:creator>
  <cp:keywords/>
  <dc:description/>
  <cp:lastModifiedBy>Salome Cenigaonaindia</cp:lastModifiedBy>
  <cp:lastPrinted>2021-06-07T08:23:45Z</cp:lastPrinted>
  <dcterms:created xsi:type="dcterms:W3CDTF">2010-10-25T11:41:42Z</dcterms:created>
  <dcterms:modified xsi:type="dcterms:W3CDTF">2023-03-10T09:52:06Z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Url">
    <vt:lpwstr/>
  </property>
  <property fmtid="{D5CDD505-2E9C-101B-9397-08002B2CF9AE}" pid="3" name="ShowRepairView">
    <vt:lpwstr/>
  </property>
  <property fmtid="{D5CDD505-2E9C-101B-9397-08002B2CF9AE}" pid="4" name="xd_ProgID">
    <vt:lpwstr/>
  </property>
  <property fmtid="{D5CDD505-2E9C-101B-9397-08002B2CF9AE}" pid="5" name="ContentType">
    <vt:lpwstr>Formulario</vt:lpwstr>
  </property>
  <property fmtid="{D5CDD505-2E9C-101B-9397-08002B2CF9AE}" pid="6" name="ShowCombineView">
    <vt:lpwstr/>
  </property>
  <property fmtid="{D5CDD505-2E9C-101B-9397-08002B2CF9AE}" pid="7" name="display_urn:schemas-microsoft-com:office:office#Editor">
    <vt:lpwstr>Cenigaonaindia Gracia, Salome</vt:lpwstr>
  </property>
  <property fmtid="{D5CDD505-2E9C-101B-9397-08002B2CF9AE}" pid="8" name="display_urn:schemas-microsoft-com:office:office#Author">
    <vt:lpwstr>Cenigaonaindia Gracia, Salome</vt:lpwstr>
  </property>
</Properties>
</file>