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e-beaskoetxea_euskadi_eus/Documents/1.KULTURA SUSTAPENA/1.Dirulaguntzak/1.Deialdiak/2. AAEE produkzioa/Formularioak/2023/Eskabidea/"/>
    </mc:Choice>
  </mc:AlternateContent>
  <bookViews>
    <workbookView xWindow="0" yWindow="315" windowWidth="15360" windowHeight="7005" tabRatio="924" activeTab="8"/>
  </bookViews>
  <sheets>
    <sheet name="0. Eskabidearen datu orokorrak" sheetId="22" r:id="rId1"/>
    <sheet name="1. Egindako produkzioak" sheetId="12" r:id="rId2"/>
    <sheet name="2. Egindako emanaldiak" sheetId="20" r:id="rId3"/>
    <sheet name="3. Enpresa datuak" sheetId="21" r:id="rId4"/>
    <sheet name="4. Fitxa artistikoa" sheetId="14" r:id="rId5"/>
    <sheet name="5. Produkzioaren aurrekontua" sheetId="1" r:id="rId6"/>
    <sheet name="6. Katxeta" sheetId="5" r:id="rId7"/>
    <sheet name="7. Ustiapen plana" sheetId="19" r:id="rId8"/>
    <sheet name="Proiektuaren laburpena" sheetId="26" r:id="rId9"/>
  </sheets>
  <definedNames>
    <definedName name="_1_IragazkiarenDatu_basea" localSheetId="7" hidden="1">'7. Ustiapen plana'!$J$1:$L$11</definedName>
    <definedName name="_xlnm.Print_Area" localSheetId="0">'0. Eskabidearen datu orokorrak'!$A$1:$G$42</definedName>
    <definedName name="_xlnm.Print_Area" localSheetId="1">'1. Egindako produkzioak'!$A$1:$Q$66</definedName>
    <definedName name="_xlnm.Print_Area" localSheetId="2">'2. Egindako emanaldiak'!$A$1:$K$513</definedName>
    <definedName name="_xlnm.Print_Area" localSheetId="4">'4. Fitxa artistikoa'!$A$1:$O$67</definedName>
    <definedName name="_xlnm.Print_Area" localSheetId="5">'5. Produkzioaren aurrekontua'!$A$2:$G$144</definedName>
    <definedName name="_xlnm.Print_Area" localSheetId="6">'6. Katxeta'!$A$1:$F$94</definedName>
    <definedName name="_xlnm.Print_Area" localSheetId="7">'7. Ustiapen plana'!$A$1:$H$60</definedName>
    <definedName name="_xlnm.Print_Area" localSheetId="8">'Proiektuaren laburpena'!$A$1:$H$58</definedName>
  </definedNames>
  <calcPr calcId="162913"/>
</workbook>
</file>

<file path=xl/calcChain.xml><?xml version="1.0" encoding="utf-8"?>
<calcChain xmlns="http://schemas.openxmlformats.org/spreadsheetml/2006/main">
  <c r="G28" i="19" l="1"/>
  <c r="G30" i="19"/>
  <c r="G32" i="19"/>
  <c r="A127" i="1" l="1"/>
  <c r="A126" i="1"/>
  <c r="A125" i="1"/>
  <c r="A124" i="1"/>
  <c r="A123" i="1"/>
  <c r="A122" i="1"/>
  <c r="A121" i="1"/>
  <c r="A120" i="1"/>
  <c r="A119" i="1"/>
  <c r="A118" i="1"/>
  <c r="B58" i="26" l="1"/>
  <c r="B56" i="26"/>
  <c r="B54" i="26"/>
  <c r="B52" i="26"/>
  <c r="B50" i="26"/>
  <c r="E46" i="26"/>
  <c r="H40" i="26"/>
  <c r="D1" i="26"/>
  <c r="C45" i="26"/>
  <c r="C44" i="26"/>
  <c r="C42" i="26"/>
  <c r="C41" i="26"/>
  <c r="B30" i="26"/>
  <c r="G23" i="26"/>
  <c r="G24" i="26"/>
  <c r="G25" i="26"/>
  <c r="G26" i="26"/>
  <c r="G27" i="26"/>
  <c r="G22" i="26"/>
  <c r="C27" i="26"/>
  <c r="C26" i="26"/>
  <c r="C25" i="26"/>
  <c r="C24" i="26"/>
  <c r="C23" i="26"/>
  <c r="C22" i="26"/>
  <c r="C21" i="26"/>
  <c r="C20" i="26"/>
  <c r="C19" i="26"/>
  <c r="C18" i="26"/>
  <c r="C17" i="26"/>
  <c r="C14" i="26"/>
  <c r="C13" i="26"/>
  <c r="C10" i="26"/>
  <c r="C11" i="26"/>
  <c r="C9" i="26"/>
  <c r="C5" i="26"/>
  <c r="C3" i="26"/>
  <c r="D6" i="19" l="1"/>
  <c r="B4" i="14"/>
  <c r="B3" i="14"/>
  <c r="F44" i="5" l="1"/>
  <c r="D85" i="5" s="1"/>
  <c r="F41" i="5"/>
  <c r="D84" i="5" s="1"/>
  <c r="F31" i="5"/>
  <c r="D83" i="5" s="1"/>
  <c r="F18" i="5"/>
  <c r="F11" i="5"/>
  <c r="F6" i="5"/>
  <c r="D80" i="5" s="1"/>
  <c r="F62" i="1"/>
  <c r="F123" i="1" s="1"/>
  <c r="F44" i="1"/>
  <c r="F121" i="1" s="1"/>
  <c r="F31" i="1"/>
  <c r="F120" i="1" s="1"/>
  <c r="F24" i="1"/>
  <c r="F119" i="1" s="1"/>
  <c r="F19" i="1"/>
  <c r="F118" i="1" s="1"/>
  <c r="E15" i="1"/>
  <c r="E75" i="1" s="1"/>
  <c r="F74" i="1" s="1"/>
  <c r="C52" i="14"/>
  <c r="C51" i="14"/>
  <c r="C55" i="14"/>
  <c r="C56" i="14"/>
  <c r="G46" i="12"/>
  <c r="E500" i="20" s="1"/>
  <c r="E84" i="1"/>
  <c r="E131" i="1" s="1"/>
  <c r="C40" i="26" s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F49" i="5"/>
  <c r="D86" i="5" s="1"/>
  <c r="D81" i="5"/>
  <c r="F54" i="1"/>
  <c r="F122" i="1" s="1"/>
  <c r="F68" i="1"/>
  <c r="F124" i="1" s="1"/>
  <c r="F70" i="1"/>
  <c r="F125" i="1" s="1"/>
  <c r="F76" i="1"/>
  <c r="F127" i="1" s="1"/>
  <c r="E86" i="1"/>
  <c r="E132" i="1" s="1"/>
  <c r="E90" i="1"/>
  <c r="E95" i="1"/>
  <c r="E99" i="1"/>
  <c r="E136" i="1" s="1"/>
  <c r="E105" i="1"/>
  <c r="E138" i="1" s="1"/>
  <c r="E109" i="1"/>
  <c r="E139" i="1" s="1"/>
  <c r="F144" i="1"/>
  <c r="C43" i="26" s="1"/>
  <c r="L7" i="19"/>
  <c r="L9" i="19"/>
  <c r="L10" i="19"/>
  <c r="F58" i="5"/>
  <c r="D90" i="5" s="1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F50" i="5"/>
  <c r="D87" i="5" s="1"/>
  <c r="D47" i="19"/>
  <c r="E47" i="19"/>
  <c r="F47" i="19"/>
  <c r="D46" i="19"/>
  <c r="E46" i="19"/>
  <c r="F46" i="19"/>
  <c r="G34" i="19"/>
  <c r="G36" i="19"/>
  <c r="G38" i="19"/>
  <c r="G40" i="19"/>
  <c r="G42" i="19"/>
  <c r="G44" i="19"/>
  <c r="F69" i="5"/>
  <c r="E91" i="5"/>
  <c r="F59" i="5"/>
  <c r="D91" i="5" s="1"/>
  <c r="F68" i="5"/>
  <c r="E90" i="5" s="1"/>
  <c r="D89" i="5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K5" i="12"/>
  <c r="K6" i="12"/>
  <c r="K7" i="12"/>
  <c r="K8" i="12"/>
  <c r="K9" i="12"/>
  <c r="K10" i="12"/>
  <c r="K11" i="12"/>
  <c r="K12" i="12"/>
  <c r="K13" i="12"/>
  <c r="K14" i="12"/>
  <c r="K15" i="12"/>
  <c r="K1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4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G47" i="12"/>
  <c r="E89" i="5"/>
  <c r="D13" i="19" s="1"/>
  <c r="L4" i="19"/>
  <c r="L2" i="19"/>
  <c r="L8" i="19"/>
  <c r="L3" i="19"/>
  <c r="L5" i="19"/>
  <c r="E135" i="1"/>
  <c r="F51" i="5" l="1"/>
  <c r="E61" i="5" s="1"/>
  <c r="F61" i="5" s="1"/>
  <c r="D93" i="5" s="1"/>
  <c r="K496" i="20"/>
  <c r="E503" i="20" s="1"/>
  <c r="I496" i="20"/>
  <c r="E501" i="20" s="1"/>
  <c r="J496" i="20"/>
  <c r="E502" i="20" s="1"/>
  <c r="J47" i="12"/>
  <c r="I47" i="12"/>
  <c r="M47" i="12"/>
  <c r="Q46" i="12"/>
  <c r="K47" i="12"/>
  <c r="O46" i="12"/>
  <c r="O47" i="12"/>
  <c r="Q47" i="12"/>
  <c r="N46" i="12"/>
  <c r="N47" i="12"/>
  <c r="P47" i="12"/>
  <c r="L46" i="12"/>
  <c r="P46" i="12"/>
  <c r="J46" i="12"/>
  <c r="D82" i="5"/>
  <c r="G13" i="19"/>
  <c r="F94" i="1"/>
  <c r="F134" i="1" s="1"/>
  <c r="D15" i="19" s="1"/>
  <c r="F83" i="1"/>
  <c r="F130" i="1" s="1"/>
  <c r="F104" i="1"/>
  <c r="F126" i="1"/>
  <c r="F137" i="1"/>
  <c r="F73" i="1"/>
  <c r="F79" i="1" s="1"/>
  <c r="G19" i="1" s="1"/>
  <c r="E133" i="1"/>
  <c r="M46" i="12"/>
  <c r="L47" i="12"/>
  <c r="K46" i="12"/>
  <c r="I46" i="12"/>
  <c r="H46" i="19"/>
  <c r="H47" i="19"/>
  <c r="G46" i="19"/>
  <c r="C57" i="14"/>
  <c r="C53" i="14"/>
  <c r="E71" i="5" l="1"/>
  <c r="F71" i="5" s="1"/>
  <c r="E93" i="5" s="1"/>
  <c r="F13" i="19"/>
  <c r="O49" i="12"/>
  <c r="K8" i="19" s="1"/>
  <c r="I49" i="12"/>
  <c r="K2" i="19" s="1"/>
  <c r="J49" i="12"/>
  <c r="K3" i="19" s="1"/>
  <c r="Q49" i="12"/>
  <c r="K10" i="19" s="1"/>
  <c r="K49" i="12"/>
  <c r="K4" i="19" s="1"/>
  <c r="N49" i="12"/>
  <c r="K7" i="19" s="1"/>
  <c r="M49" i="12"/>
  <c r="K6" i="19" s="1"/>
  <c r="L6" i="19" s="1"/>
  <c r="L11" i="19" s="1"/>
  <c r="G19" i="19" s="1"/>
  <c r="H41" i="26" s="1"/>
  <c r="P49" i="12"/>
  <c r="K9" i="19" s="1"/>
  <c r="L49" i="12"/>
  <c r="K5" i="19" s="1"/>
  <c r="F113" i="1"/>
  <c r="F140" i="1" s="1"/>
  <c r="G130" i="1" s="1"/>
  <c r="G31" i="1"/>
  <c r="G79" i="1"/>
  <c r="F128" i="1"/>
  <c r="C39" i="26" s="1"/>
  <c r="C46" i="26" s="1"/>
  <c r="G76" i="1"/>
  <c r="G44" i="1"/>
  <c r="G70" i="1"/>
  <c r="G54" i="1"/>
  <c r="G24" i="1"/>
  <c r="G94" i="1"/>
  <c r="G104" i="1"/>
  <c r="G74" i="1"/>
  <c r="H74" i="1" s="1"/>
  <c r="G83" i="1"/>
  <c r="G62" i="1"/>
  <c r="G68" i="1"/>
  <c r="G113" i="1" l="1"/>
  <c r="G140" i="1"/>
  <c r="E142" i="1"/>
  <c r="G134" i="1"/>
  <c r="F60" i="5"/>
  <c r="G118" i="1"/>
  <c r="G119" i="1"/>
  <c r="G122" i="1"/>
  <c r="G128" i="1"/>
  <c r="B15" i="19"/>
  <c r="E15" i="19" s="1"/>
  <c r="G144" i="1"/>
  <c r="G121" i="1"/>
  <c r="F70" i="5"/>
  <c r="G120" i="1"/>
  <c r="G127" i="1"/>
  <c r="G125" i="1"/>
  <c r="G123" i="1"/>
  <c r="G124" i="1"/>
  <c r="G137" i="1"/>
  <c r="G126" i="1"/>
  <c r="D92" i="5" l="1"/>
  <c r="D94" i="5" s="1"/>
  <c r="F62" i="5"/>
  <c r="F63" i="5"/>
  <c r="F73" i="5"/>
  <c r="E92" i="5"/>
  <c r="E94" i="5" s="1"/>
  <c r="H39" i="26" s="1"/>
  <c r="F72" i="5"/>
  <c r="B13" i="19" l="1"/>
  <c r="E13" i="19" s="1"/>
  <c r="H13" i="19" s="1"/>
  <c r="F15" i="19" s="1"/>
  <c r="G20" i="19" s="1"/>
  <c r="D76" i="5"/>
  <c r="F74" i="5"/>
  <c r="E67" i="5"/>
  <c r="F64" i="5"/>
  <c r="E57" i="5"/>
  <c r="G21" i="19" l="1"/>
  <c r="H43" i="26" s="1"/>
  <c r="H42" i="26"/>
</calcChain>
</file>

<file path=xl/sharedStrings.xml><?xml version="1.0" encoding="utf-8"?>
<sst xmlns="http://schemas.openxmlformats.org/spreadsheetml/2006/main" count="675" uniqueCount="470">
  <si>
    <t>01.01. Aportación de la productora</t>
  </si>
  <si>
    <t xml:space="preserve">01.02. </t>
  </si>
  <si>
    <t>03.02.</t>
  </si>
  <si>
    <t>03.09</t>
  </si>
  <si>
    <t>03.10</t>
  </si>
  <si>
    <t>08.01</t>
  </si>
  <si>
    <t>03.01.02</t>
  </si>
  <si>
    <t>03.01.03</t>
  </si>
  <si>
    <t>03.02</t>
  </si>
  <si>
    <t>03.02.01</t>
  </si>
  <si>
    <t>06.02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</si>
  <si>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</si>
  <si>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</si>
  <si>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</si>
  <si>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</si>
  <si>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</si>
  <si>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</si>
  <si>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</si>
  <si>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</si>
  <si>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</si>
  <si>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</si>
  <si>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</si>
  <si>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</si>
  <si>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</si>
  <si>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</si>
  <si>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</si>
  <si>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</si>
  <si>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</si>
  <si>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</si>
  <si>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</si>
  <si>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</si>
  <si>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</si>
  <si>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</si>
  <si>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</si>
  <si>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</si>
  <si>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</si>
  <si>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</si>
  <si>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</si>
  <si>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</si>
  <si>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</si>
  <si>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</si>
  <si>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</si>
  <si>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</si>
  <si>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</si>
  <si>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</si>
  <si>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</si>
  <si>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</si>
  <si>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</si>
  <si>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</si>
  <si>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</si>
  <si>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</si>
  <si>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</si>
  <si>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</si>
  <si>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</si>
  <si>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</si>
  <si>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</si>
  <si>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</si>
  <si>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</si>
  <si>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</si>
  <si>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</si>
  <si>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</si>
  <si>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10.01</t>
  </si>
  <si>
    <t>10.02</t>
  </si>
  <si>
    <t>06.04</t>
  </si>
  <si>
    <t>03.12</t>
  </si>
  <si>
    <t>01.03.03</t>
  </si>
  <si>
    <t>Suma</t>
  </si>
  <si>
    <t xml:space="preserve"> </t>
  </si>
  <si>
    <t>Internet</t>
  </si>
  <si>
    <t>05.07</t>
  </si>
  <si>
    <t>06.05</t>
  </si>
  <si>
    <t>05. Telefonía, internet e informática</t>
  </si>
  <si>
    <t>H/I-1:</t>
  </si>
  <si>
    <t>A/S-1:</t>
  </si>
  <si>
    <t>A/S-3:</t>
  </si>
  <si>
    <t>A/S-5:</t>
  </si>
  <si>
    <t>A/S-7:</t>
  </si>
  <si>
    <t>K/C-tx</t>
  </si>
  <si>
    <t>K/C-h:</t>
  </si>
  <si>
    <t>H/I-3:</t>
  </si>
  <si>
    <t>H/I-5:</t>
  </si>
  <si>
    <t>07.01</t>
  </si>
  <si>
    <t>H/I-1: Infantil / familiar / juvenil pequeño formato (1-2 Interpretes.)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</si>
  <si>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</si>
  <si>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</si>
  <si>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</si>
  <si>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</si>
  <si>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</si>
  <si>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</si>
  <si>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Columna2</t>
  </si>
  <si>
    <t>Columna3</t>
  </si>
  <si>
    <t>H/I-3: Infantil / familiar / juvenil  medio formato (3-4 int.)</t>
  </si>
  <si>
    <t>H/I-5: Infantil / familiar / juvenil  formato medio-grande (5 o más int.)</t>
  </si>
  <si>
    <t>01.04</t>
  </si>
  <si>
    <t>02.02.04</t>
  </si>
  <si>
    <t>EAE/CAPV</t>
  </si>
  <si>
    <t>Estatua/Estado</t>
  </si>
  <si>
    <t>Atzerria/Exranjero</t>
  </si>
  <si>
    <t>1.</t>
  </si>
  <si>
    <t>INTERPRETE 1</t>
  </si>
  <si>
    <t>INTERPRETE 2</t>
  </si>
  <si>
    <t>INTERPRETE 3</t>
  </si>
  <si>
    <t>INTERPRETE 4</t>
  </si>
  <si>
    <t>INTERPRETE 5</t>
  </si>
  <si>
    <t>INTERPRETE 6</t>
  </si>
  <si>
    <t>INTERPRETE 7</t>
  </si>
  <si>
    <t>INTERPRETE 8</t>
  </si>
  <si>
    <t>INTERPRETE 9</t>
  </si>
  <si>
    <t>INTERPRETE 10</t>
  </si>
  <si>
    <t>INTERPRETE 11</t>
  </si>
  <si>
    <t>Zutabea1</t>
  </si>
  <si>
    <t>Sí</t>
  </si>
  <si>
    <t>No</t>
  </si>
  <si>
    <t>INTERPRETE 12</t>
  </si>
  <si>
    <t>TEATROA</t>
  </si>
  <si>
    <t>DANTZA</t>
  </si>
  <si>
    <t>HITZARTUTAKO ZIRKUITUA</t>
  </si>
  <si>
    <t>PRODUKZIOAK I</t>
  </si>
  <si>
    <t>PRODUKZIOAK II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</si>
  <si>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</si>
  <si>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</si>
  <si>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</si>
  <si>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</si>
  <si>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</si>
  <si>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</si>
  <si>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AURKEZTEN DEN DIZIPLINA ARTISTIKOA</t>
  </si>
  <si>
    <t>AURKEZTEN DEN LAGUNTZA MODALITATEA</t>
  </si>
  <si>
    <t>ESKATZAILEAREN DATUAK</t>
  </si>
  <si>
    <t>Eskatzailea:</t>
  </si>
  <si>
    <t>Helbide elektronikoa:</t>
  </si>
  <si>
    <t>Telefonoa</t>
  </si>
  <si>
    <t>PROIEKTUAREN DATUAK</t>
  </si>
  <si>
    <t>Ekoizpena hasteko aurreikusitako data</t>
  </si>
  <si>
    <t>Aurreikusitako estreinaldiaren data</t>
  </si>
  <si>
    <t>Koprodukzioa izanez gero:</t>
  </si>
  <si>
    <t>Eskatzailearen parte-hartzea ( %):</t>
  </si>
  <si>
    <t>Ekoizleak</t>
  </si>
  <si>
    <t>OHAR GARRANTZITSUAK</t>
  </si>
  <si>
    <t>Horrela koloreztatutako gelaxkak automatikoki beteko dira, beste gelaxka edo orri batzuetatik lortutako datuetan oinarrituta.</t>
  </si>
  <si>
    <t>2. Excel liburu honek bete beharreko 8 orri ditu:</t>
  </si>
  <si>
    <t>0. Eskabidearen datuak</t>
  </si>
  <si>
    <t>1. Egindako produkzioak</t>
  </si>
  <si>
    <t>2. Egindako emanaldiak</t>
  </si>
  <si>
    <t>3. Enpresa datuak</t>
  </si>
  <si>
    <t>4. Fitxa artistikoa</t>
  </si>
  <si>
    <t>5. Produkzioaren aurrekontua</t>
  </si>
  <si>
    <t>6. Katxeta</t>
  </si>
  <si>
    <t>7. Ustiapen plan</t>
  </si>
  <si>
    <t>Produkzio proiektuaren laburpena</t>
  </si>
  <si>
    <t>3. Aurkezten d(ir)en modalitate(ar)en arabera bete beharreko orriak honako hauek dira:</t>
  </si>
  <si>
    <t xml:space="preserve">PRODUKZIOAK I </t>
  </si>
  <si>
    <t>0, 4, 5 eta 6 orriak</t>
  </si>
  <si>
    <t>0, 1, 4, 5, 6 eta 7 orriak</t>
  </si>
  <si>
    <t>0, 1, 2, 3, 4, 5, 6 eta 7 orriak</t>
  </si>
  <si>
    <t xml:space="preserve">ESKATZAILEAK  EGINDAKO  PRODUKZIOEN ZERRENDA  </t>
  </si>
  <si>
    <t>Ikuskizuna</t>
  </si>
  <si>
    <t>Urtea</t>
  </si>
  <si>
    <t>Ikuskizun mota(1)</t>
  </si>
  <si>
    <t>Egilea/Koreografoa</t>
  </si>
  <si>
    <t>Zuzendaria</t>
  </si>
  <si>
    <t>Aktore kopurua</t>
  </si>
  <si>
    <t>Emanaldi kopurua</t>
  </si>
  <si>
    <t>Produkzio kop. guztira:</t>
  </si>
  <si>
    <t xml:space="preserve">Emanaldi kop. guztira: </t>
  </si>
  <si>
    <t>(1) Kodeen esanahia:</t>
  </si>
  <si>
    <t>Haurrak / familia / gazteak, formatu txikia (1-2 antzezle.)</t>
  </si>
  <si>
    <t>Haurrak / familia / gazteak, formatu ertaina (3-4 antzezle)</t>
  </si>
  <si>
    <t>Haurrak / familia / gazteak, formatu ertain-handia (5 antzezle edo gehiago)</t>
  </si>
  <si>
    <t>Helduen aretoa, formatu txikia (1-2 antzezle)</t>
  </si>
  <si>
    <t>Helduen aretoa, formatu ertaina (3-4 antzezle)</t>
  </si>
  <si>
    <t>Helduen aretoa, formatu ertain-handia (5-6 antzezle)</t>
  </si>
  <si>
    <t>Helduen aretoa, formatu handia (7 antzezle edo gehiago)</t>
  </si>
  <si>
    <t>Kalekoa, formatu txikia</t>
  </si>
  <si>
    <t>Kalekoa, formatu ertain-handia</t>
  </si>
  <si>
    <t>OHAR GARRANTZITSUAK:</t>
  </si>
  <si>
    <t>2. "Ikuskizun mota" dagokion gelaxkan irekitzen den goitibeherako menutik aukeratu behar da. Erabilitako kodeen esanahia taularen beheko aldean duzu.</t>
  </si>
  <si>
    <t>* Kultura Sustatzeko Zuzendaritzak egokitzat jotzen dituen emanaldiak bete izanaren egiaztagiriak eskatuko ditu. Aurkezten ez badira,  emanaldiak ez dira kontuan hartuko.</t>
  </si>
  <si>
    <t>Egindako produkzioak</t>
  </si>
  <si>
    <t>Emanaldiak EAEn</t>
  </si>
  <si>
    <t>Emanaldiak Estatuan (EAE izan ezik)</t>
  </si>
  <si>
    <t>Emanaldiak atzerrian</t>
  </si>
  <si>
    <t>1. Produkzioak II  laguntzak eskatzen dituztenek bakarrik bete beharreko orria.</t>
  </si>
  <si>
    <t>2. "Lekua" dagokion gelaxkan irekitzen den goitibeherako menutik aukeratu behar da.</t>
  </si>
  <si>
    <t>3. Kultura Sustatzeko Zuzendaritzak egokitzat jotzen dituen emanaldiak bete izanaren egiaztagiriak eskatuko ditu. Aurkezten ez badira,  emanaldiak ez dira kontuan hartuko.</t>
  </si>
  <si>
    <t>Urteko salmenta-bolumena:</t>
  </si>
  <si>
    <t>Langile-gastuak:</t>
  </si>
  <si>
    <t>2. "Urteko salmenten bolumena" "galeren eta Irabazien Kontuaren" 70. azpitaldeko epigrafearen bidez egiaztatuko da, formatu ofizialean.</t>
  </si>
  <si>
    <t>3. "Langileen gastuak" "galeren eta Irabazien Kontuaren" 64. azpitaldeko epigrafearen bidez egiaztatuko dira, formatu ofizialean.</t>
  </si>
  <si>
    <t>4. 2020ko datuak, erregistroan aurkezteko epea oraindik amaitu ez bada, behin-behineko kontuen bidez aurkeztu ahal izango dira.</t>
  </si>
  <si>
    <t>5.  Aurretik eskatutako dokumentazioa legez izatera behartuta ez dauden eskatzaileek, aurkeztutako datuak egiazkoak direla frogatzeko beharrezko dokumentazioa aurkeztu beharko dute.</t>
  </si>
  <si>
    <t>G</t>
  </si>
  <si>
    <t>E</t>
  </si>
  <si>
    <t xml:space="preserve">FITXA ARTISTIKOA ETA TEKNIKOA </t>
  </si>
  <si>
    <t>Lanaren izenburua</t>
  </si>
  <si>
    <t>Hizkuntza-bertsioak</t>
  </si>
  <si>
    <t>EGILEA</t>
  </si>
  <si>
    <t>KOREOGRAFIA</t>
  </si>
  <si>
    <t>Egokitzapena:</t>
  </si>
  <si>
    <t>Itzulpena</t>
  </si>
  <si>
    <t>TALDE ARTISTIKOA</t>
  </si>
  <si>
    <t>ZUZENDARIA:</t>
  </si>
  <si>
    <t>Zuzendari laguntzailea:</t>
  </si>
  <si>
    <t>Eszenografia-diseinua:</t>
  </si>
  <si>
    <t>Jantzi-diseinatzailea:</t>
  </si>
  <si>
    <t>Argiztapen-diseinua:</t>
  </si>
  <si>
    <t>Musika:</t>
  </si>
  <si>
    <t>Besterik:</t>
  </si>
  <si>
    <t>TALDE TEKNIKOA</t>
  </si>
  <si>
    <t>EKOIZPEN-ZUZENDARIA</t>
  </si>
  <si>
    <t>Banaketa:</t>
  </si>
  <si>
    <t>Zuzendaritza teknikoa:</t>
  </si>
  <si>
    <t>Errealizazio-eszenografikoa:</t>
  </si>
  <si>
    <t>Atrezzoa:</t>
  </si>
  <si>
    <t>Jantzitegi errealizazioa:</t>
  </si>
  <si>
    <t>Argi eta soinu teknikaria:</t>
  </si>
  <si>
    <t xml:space="preserve">Besterik: </t>
  </si>
  <si>
    <t>INTERPRETEAK</t>
  </si>
  <si>
    <t>Kategoria nagusietan dauden emakumeen kopurua:</t>
  </si>
  <si>
    <t>Kategoria nagusietan dauden gizonen kopurua:</t>
  </si>
  <si>
    <t>Emakumeen % kategoria nagusietan:</t>
  </si>
  <si>
    <t>Emakumeen kopurua guztira:</t>
  </si>
  <si>
    <t>Gizon kopurua guztira:</t>
  </si>
  <si>
    <t>Emakumeen % guztira:</t>
  </si>
  <si>
    <t>2. "Generoa" dagokion gelaxkan irekitzen den goitibeherako menutik aukeratu behar da.</t>
  </si>
  <si>
    <t>AURREKONTUA</t>
  </si>
  <si>
    <t>Enpresaren gastu orokorren urteko aurrekontua</t>
  </si>
  <si>
    <t>01. Langileak (gastu finko egonkorrak, produkzioetatik aparte)</t>
  </si>
  <si>
    <t>02. Lokalak (alokairuak eta amortizazioak)</t>
  </si>
  <si>
    <t>03. Material teknikoa (alokairuak, konponketak  eta amortizazioak)</t>
  </si>
  <si>
    <t>04. Ibilgailuak (alokairuak, konponketak eta amortizazioak)</t>
  </si>
  <si>
    <t>06. Bidaiak, garraioak eta dietak</t>
  </si>
  <si>
    <t>07. Ohiko gastua (ura, argia…)</t>
  </si>
  <si>
    <t xml:space="preserve">08. Aholkularitza </t>
  </si>
  <si>
    <t>09. Aseguruak</t>
  </si>
  <si>
    <t>10. Banketxeak, finantzaketa eta fiskalizaioa</t>
  </si>
  <si>
    <t>11. Beste enpresa-gastu orokor batzuk</t>
  </si>
  <si>
    <t>Enpresaren gastu orokorren urteko aurrekontua, guztira</t>
  </si>
  <si>
    <t>Kontzeptuak</t>
  </si>
  <si>
    <t>01. Egileak</t>
  </si>
  <si>
    <t>02. Interpretatzaileak</t>
  </si>
  <si>
    <t>03. Talde artistiko eta teknikoa</t>
  </si>
  <si>
    <t>04. Materialak (fabrikazioa, erosketa eta alokatzea)</t>
  </si>
  <si>
    <t>05. Komunikazioa</t>
  </si>
  <si>
    <t>06. Bidaiak eta garraioak</t>
  </si>
  <si>
    <t>07. Lokalak (gastu orokorrak ez dira egoztekoak)</t>
  </si>
  <si>
    <t>08. Beste produkzio-gastu zuzenak</t>
  </si>
  <si>
    <t xml:space="preserve">Produkzio-gastu zuzenak guztira </t>
  </si>
  <si>
    <t>Gidoia</t>
  </si>
  <si>
    <t>Koreografia</t>
  </si>
  <si>
    <t>Musika eta soinu-espazioa</t>
  </si>
  <si>
    <t>Besterik</t>
  </si>
  <si>
    <t>Nagusiak</t>
  </si>
  <si>
    <t>Protagonistak</t>
  </si>
  <si>
    <t>Bigarren mailakoak</t>
  </si>
  <si>
    <t>Figurazioa</t>
  </si>
  <si>
    <t>Beste antzezle batzuk</t>
  </si>
  <si>
    <t>Zuzendaritza</t>
  </si>
  <si>
    <t>Produkzioa</t>
  </si>
  <si>
    <t>Eszenografia eta atrezzo</t>
  </si>
  <si>
    <t>Argiztapena</t>
  </si>
  <si>
    <t>Jantzitegia</t>
  </si>
  <si>
    <t>Makillajea eta ile-apainketa</t>
  </si>
  <si>
    <t>Txotxongiloak eta objetuak</t>
  </si>
  <si>
    <t>Efektu bereziak</t>
  </si>
  <si>
    <t>Tramoia eta esz. Langileak</t>
  </si>
  <si>
    <t>Audioa</t>
  </si>
  <si>
    <t>Bideoa</t>
  </si>
  <si>
    <t>Eszenografia eta atrezzoa</t>
  </si>
  <si>
    <t>Txotxongiloak eta objektuak</t>
  </si>
  <si>
    <t>Musika eta audioa</t>
  </si>
  <si>
    <t>Ikus-entzunezkoak</t>
  </si>
  <si>
    <t>Komunikazio-plana</t>
  </si>
  <si>
    <t>Euskarri grafikoak</t>
  </si>
  <si>
    <t>Ikus-entzunezko erreportajeak</t>
  </si>
  <si>
    <t>Hedabideetako publizitatea</t>
  </si>
  <si>
    <t>Komunikazio-ekintzak</t>
  </si>
  <si>
    <t>Artisten zerrenda</t>
  </si>
  <si>
    <t>Langile teknikoak</t>
  </si>
  <si>
    <t>Material-garraioa eta mezularitza</t>
  </si>
  <si>
    <t>Produkzio honetrako espezifikoak</t>
  </si>
  <si>
    <t>Aurre-produkzioa eta proiektua</t>
  </si>
  <si>
    <t>A. AURREIKUSITAKO PRODUKZIO GASTUAK</t>
  </si>
  <si>
    <t>B. FINANTZA-SARRERAK</t>
  </si>
  <si>
    <t>Azpiguztizkoak</t>
  </si>
  <si>
    <t>Guztizko partziala</t>
  </si>
  <si>
    <t>Guztizkoak</t>
  </si>
  <si>
    <t>Aurrekontuaren %koa</t>
  </si>
  <si>
    <t>09. Produkzioarei egotzitako enpresa-gastu orokorrak</t>
  </si>
  <si>
    <t>10. Banketxeak eta finantzaketa-gastuak</t>
  </si>
  <si>
    <t>AURREIKUSITAKO PRODUKZIO GASTUAK GUZTIRA</t>
  </si>
  <si>
    <r>
      <t xml:space="preserve">Enpresako gastu orokorrak                  Sartu dagokion %ekoa      </t>
    </r>
    <r>
      <rPr>
        <i/>
        <sz val="9"/>
        <rFont val="Arial"/>
        <family val="2"/>
      </rPr>
      <t xml:space="preserve">        </t>
    </r>
    <r>
      <rPr>
        <sz val="9"/>
        <rFont val="Arial"/>
        <family val="2"/>
      </rPr>
      <t xml:space="preserve">        </t>
    </r>
  </si>
  <si>
    <t>Mailegu-interesak</t>
  </si>
  <si>
    <t>Norberaren ekarpena</t>
  </si>
  <si>
    <t>01. Kapital-ekarpenak</t>
  </si>
  <si>
    <t>02. Dirulaguntzak</t>
  </si>
  <si>
    <t>03. Maileguak</t>
  </si>
  <si>
    <t>AURREIKUSITAKO FINANTZAKETA GUZTIRA</t>
  </si>
  <si>
    <t>Produktorearen ekarpena</t>
  </si>
  <si>
    <t>Koproduktore publikoak</t>
  </si>
  <si>
    <t>Koproduktore pribatuak</t>
  </si>
  <si>
    <t>Entitate pribatuen itzuli beharrik gabeko diru-laguntzak</t>
  </si>
  <si>
    <t>Entitate publikoen diru-laguntzak</t>
  </si>
  <si>
    <t>Eusko Jaurlaritza</t>
  </si>
  <si>
    <t>Finantza-entitateen eta beste pribatuen maileguak</t>
  </si>
  <si>
    <t>Entitate publikoen maileguak</t>
  </si>
  <si>
    <t>C. LABURPEN TAULA</t>
  </si>
  <si>
    <t>PRODUKZIOAREN AURREKONTUA</t>
  </si>
  <si>
    <t>Aurrekontuaren %ekoa</t>
  </si>
  <si>
    <t>Guztizko partzialak</t>
  </si>
  <si>
    <t>Aurreikusitako produkzio gastuak</t>
  </si>
  <si>
    <t xml:space="preserve">Aurreikusitako produkzio-gastuak guztira </t>
  </si>
  <si>
    <t>Aurreikusitako sarrerak</t>
  </si>
  <si>
    <t>Entitate publikoen kapitala</t>
  </si>
  <si>
    <t>Entitate pribatuen kapitala</t>
  </si>
  <si>
    <t xml:space="preserve">Aurreikusitako sarrerak guztira </t>
  </si>
  <si>
    <t>Finantzaketaren defizita/superabita</t>
  </si>
  <si>
    <t>Eusko Jaurlaritzari eskatutako diru-laguntza</t>
  </si>
  <si>
    <t>a) Hitzartutako zirkuitua eta Ekoizpenak II:</t>
  </si>
  <si>
    <t>60.000 € eta ekoizpenaren aurrekontuaren % 50</t>
  </si>
  <si>
    <t xml:space="preserve">b) Ekoizpenak I: </t>
  </si>
  <si>
    <t>25.000 € eta ekoizpenaren aurrekontuaren %70</t>
  </si>
  <si>
    <t>2. Zenbateko guztiak BEZik gabekoak izango dira.</t>
  </si>
  <si>
    <t>3. Egotzitako zeharkako kostuen guztizkoak ezin izango du aurkeztutako proiektuaren gastu osoaren ehuneko 25 gainditu (G74 gelaxkan adierazitako ehunekoa).</t>
  </si>
  <si>
    <t>4. Zeharkako kostuak egotzi ahal izateko, enpresaren gastu orokorrek inprimakiaren lehen blokean jasota egon behar dute. 75. lerroan erabakitzen da zer kopuru egozten zaion produkzioaren aurrekontuari.</t>
  </si>
  <si>
    <t>5. Aurrekontua orekatuta egon beharko da, gastuen guztizkoa diru-sarreren berdina izan dadin, Eusko Jaurlaritzari eskatutako zenbatekoa barne. Horren ondorioz, aurreikusitako defizita edo superabita 0 izango da (Celda E142).</t>
  </si>
  <si>
    <t>6. Eusko Jaurlaritzari eskatutako zenbatekoek ezin dituzte muga hauek gainditu:</t>
  </si>
  <si>
    <t>7. Orri honetako datuak Katxeta orriarekin lotuta daude, eta, beraz, automatikoki eragingo dute amortizazioaren kalkuluan (ez ahaztu diru-laguntzak amortizatu ezin diren kopuruak direla).</t>
  </si>
  <si>
    <t>PRODUKZIOAREN EMANALDIAK EUSKADIN  IZANGO DUEN KOSTUA</t>
  </si>
  <si>
    <t>OINARRIZKO KATXETA</t>
  </si>
  <si>
    <t>EMANALDI-GASTU ZUZENAK</t>
  </si>
  <si>
    <t>03. talde artistiko eta teknikoa</t>
  </si>
  <si>
    <t>Beste komunikazio-ekintza batzuk</t>
  </si>
  <si>
    <t>06.Bidaiak eta garraioak</t>
  </si>
  <si>
    <t>07. Emanaldirako lokal eta azpiegitura espezifikoak</t>
  </si>
  <si>
    <t>Emanaldi-gastu zuzenak guztira</t>
  </si>
  <si>
    <t>Ikuskizunak egin beharreko funtzioak (aurreikusitakoak)</t>
  </si>
  <si>
    <t>GASTU EGOZGARRIAK EMANALDIKO</t>
  </si>
  <si>
    <t>A) Dirulaguntzarik gabe</t>
  </si>
  <si>
    <t>09.Banaketa</t>
  </si>
  <si>
    <t>10. Emanaldiari egotzitako enpresa-gastu orokorrak</t>
  </si>
  <si>
    <t>11. Banketxeak, finantzaketa gastuak</t>
  </si>
  <si>
    <t>12. Sortutako gastuen amortizazioa</t>
  </si>
  <si>
    <t>13.- kapital ordainketak (dibidenduak)</t>
  </si>
  <si>
    <t>Sartu kopurua nahi den %ekoa lortu arte</t>
  </si>
  <si>
    <t>Irabaziaren %ekoa sartu</t>
  </si>
  <si>
    <t>Kapitalerako eskuragarri (amortizazioa + dibidenduak)</t>
  </si>
  <si>
    <t>Emanldi gastuak guztira (Katxeta Guztira-Kapitalerako eskuragarria)</t>
  </si>
  <si>
    <t>KATXETA GUZTIRA</t>
  </si>
  <si>
    <t>B) Dirulaguntzarekin</t>
  </si>
  <si>
    <t>Datu berriak sartu diru-laguntza jaso dela kontuan hartuta</t>
  </si>
  <si>
    <t>Katxeta diru-laguntzarekin eta diru-laguntza gabe. Aldea:</t>
  </si>
  <si>
    <t>LABURPEN TAULA</t>
  </si>
  <si>
    <t>Emanaldi-gastu zuzenak</t>
  </si>
  <si>
    <t>02. Antzezleak</t>
  </si>
  <si>
    <t>07. Lokalak (entseguak, muntaketa eta biltegiak)</t>
  </si>
  <si>
    <t>08. Beste produkzio-gastu zuzen batzuk</t>
  </si>
  <si>
    <t>Gastu egozgarriak emanaldiko</t>
  </si>
  <si>
    <t>09. Banaketa</t>
  </si>
  <si>
    <t>10. Enpresa-gastu orokorrak</t>
  </si>
  <si>
    <t>11. banketxeak, finantzaketa eta fiskalitatea</t>
  </si>
  <si>
    <t>12. Kapital-amortizazioia</t>
  </si>
  <si>
    <t>13. Kapital ordainketa</t>
  </si>
  <si>
    <t>Diru-laguntzarekin</t>
  </si>
  <si>
    <t>Dirulaguntzarik gabe</t>
  </si>
  <si>
    <t>Katxeta guztira:</t>
  </si>
  <si>
    <t>3. Orri honetan jasotako datuak eta Ustiapen Planaren orria elkarri lotuta daude.</t>
  </si>
  <si>
    <t>USTIAPEN PLANA</t>
  </si>
  <si>
    <t>A. Datu orokorrak</t>
  </si>
  <si>
    <t>Ikuskizun mota:</t>
  </si>
  <si>
    <t>Estrenatzeko eguna:</t>
  </si>
  <si>
    <t>Estrenatzeko tokia:</t>
  </si>
  <si>
    <t>Estreinaldiaren hizkuntza:</t>
  </si>
  <si>
    <t>B. Datu ekonomikoen laburpena (Eusko Jaurlaritzaren diru-laguntzarekin)</t>
  </si>
  <si>
    <t>Aurreikusitako katxeta</t>
  </si>
  <si>
    <t>Banaketa</t>
  </si>
  <si>
    <t>Sarrera garbiak</t>
  </si>
  <si>
    <t>Beste gastu batzuk</t>
  </si>
  <si>
    <t>Marjina gordina</t>
  </si>
  <si>
    <t>Produkzio-gastuak guztira</t>
  </si>
  <si>
    <t>Diru-laguntzak</t>
  </si>
  <si>
    <t>Amortizatu gabe</t>
  </si>
  <si>
    <t>0 atalaserako behar den emanaldi kopurua</t>
  </si>
  <si>
    <t>Konpainiaren batez bestekoa mota horretako ikuskizunetan</t>
  </si>
  <si>
    <t>Ikuskizun honetarako 0 atalasa</t>
  </si>
  <si>
    <t>Arrisku-indizea</t>
  </si>
  <si>
    <t>Arrisku-indizea handia bada ( % 25etik gorakoa), argudiatu.</t>
  </si>
  <si>
    <t>Salmenta aurreikuspena (€)</t>
  </si>
  <si>
    <t>EAE</t>
  </si>
  <si>
    <t xml:space="preserve">Irmoak </t>
  </si>
  <si>
    <t>Aurreikusiak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</si>
  <si>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</si>
  <si>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</si>
  <si>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</si>
  <si>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</si>
  <si>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</si>
  <si>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</si>
  <si>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</si>
  <si>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</si>
  <si>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</si>
  <si>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Kontratuak (Katxeta)</t>
  </si>
  <si>
    <t>Kontratua (Sarreren arabera)</t>
  </si>
  <si>
    <t>Denboraldiak</t>
  </si>
  <si>
    <t>GUZTIZKOAK</t>
  </si>
  <si>
    <t>C. Salmentak</t>
  </si>
  <si>
    <t>Salmenta-argudio garrantzitsuenak laburbiltzea (taldea, egilea, etab.)</t>
  </si>
  <si>
    <t>Proiektua mota bereko beste elementuekiko bereizten duten edo bereziak diren elementuak laburtzea</t>
  </si>
  <si>
    <t>Marketin-planaren helburu nagusiak (zein zirkuitu, zein programatzaile, zein publiko)</t>
  </si>
  <si>
    <t>Hartzaileak diren publikoekiko komunikazio-estrategia (RRSS, publizitate-bitartekoak, etab.)</t>
  </si>
  <si>
    <t>Banaketa-estrategia (ekipoak, aliantzak, kanalak)</t>
  </si>
  <si>
    <t>2. Zer da marjina gordina?: amortizazioa eta mozkinak (dibidenduak) batuz ateratzen den kopurua. Beste era batera esanda, gastu guztiak ordaindu ondoren geratzen zaigun marjina da, bai zuzenekoak, bai egozgarriak.</t>
  </si>
  <si>
    <t>3. Zer da 0 atalasa?: produkzioa errentagarri bihurtzen hasten den puntua da. Kalkulatzeko, amortizatu beharreko kopurua hartu behar dugu (ekoizpenaren aurrekontua ken jasotako diru-laguntzak), eta marjina gordinarekin zatitu. Emaitzak adierazten digu zenbat emanaldi egin behar ditugun ekoizpena errentagarria izan dadin.</t>
  </si>
  <si>
    <t>4. "Konpainiaren batez bestekoa mota horretako ikuskizunetan" (G19 gelaxka) 1. orrialdeko datuekin lortzen da.</t>
  </si>
  <si>
    <t>LABURPEN FITXA</t>
  </si>
  <si>
    <t>Konpainia:</t>
  </si>
  <si>
    <t>Konpainia</t>
  </si>
  <si>
    <t>Produzioaren izenburua</t>
  </si>
  <si>
    <t>Bertsio linguistikoak</t>
  </si>
  <si>
    <t>Produkzioaren izenburua:</t>
  </si>
  <si>
    <t>Bertsio linguistikoak:</t>
  </si>
  <si>
    <t>PROIEKTUA:</t>
  </si>
  <si>
    <t>ESKABIDEA</t>
  </si>
  <si>
    <t>Egilea:</t>
  </si>
  <si>
    <t>Koreografia:</t>
  </si>
  <si>
    <t>Zuzendaritza artistikoa:</t>
  </si>
  <si>
    <t>Ekoizpen-zuzendaria</t>
  </si>
  <si>
    <t>Interpreteak</t>
  </si>
  <si>
    <t>Proiektuak jorratzen duen gaia/erronka/beharra eta sektore eszenikorako ekarpena</t>
  </si>
  <si>
    <t>DATU EKONOMIKOAK</t>
  </si>
  <si>
    <t>Aurrekontua guztira</t>
  </si>
  <si>
    <t>Sarrera pribatuak</t>
  </si>
  <si>
    <t>Sarrera publikoak</t>
  </si>
  <si>
    <t>Autofinantzaketa-maila</t>
  </si>
  <si>
    <t>Ekarpen propioa</t>
  </si>
  <si>
    <t>Beste ekarpen batzuk</t>
  </si>
  <si>
    <t>Ekoizle pribatuak</t>
  </si>
  <si>
    <t>Ekoizle publikoak</t>
  </si>
  <si>
    <t>Eskatutako dirulaguntza:</t>
  </si>
  <si>
    <t>Bestelako dirulaguntza publikoak</t>
  </si>
  <si>
    <t>Konpainiaren batez bestekoa ikuskizun mota hauetan</t>
  </si>
  <si>
    <t>0 atalasea Ikuskizun honetarako</t>
  </si>
  <si>
    <t>Arrisku-indizea:</t>
  </si>
  <si>
    <t>Proposatutako katxeta</t>
  </si>
  <si>
    <t>Aurreikusitako emanaldiak</t>
  </si>
  <si>
    <t>Argudioak arrisku handiko kasuetan ( % 25etik gora)</t>
  </si>
  <si>
    <t xml:space="preserve">
KOMUNIKAZIO- ETA BANAKETA-PLANA</t>
  </si>
  <si>
    <t>1. Produkzioak I eta II laguntzak eskatzen dituztenek bakarrik bete beharreko orria.</t>
  </si>
  <si>
    <t>1. Laguntza-modalitate guztietan bete beharreko orria.</t>
  </si>
  <si>
    <t>.1. Laguntza-modalitate guztietan bete beharreko orria</t>
  </si>
  <si>
    <t>Generoa</t>
  </si>
  <si>
    <t>3. Kategoria nagusitzat jotzen dira letra larriz idatzitakoak.</t>
  </si>
  <si>
    <t>1. Produkzio I eta Produkzio II  laguntzak eskatzen dituztenek bakarrik bete beharreko orria.</t>
  </si>
  <si>
    <t>3. Ikuskizunaren funtzio-kopurua nahitaez sartu behar da. Horrela egiten ez bada, ikuskizuna ez da zenbatuko.</t>
  </si>
  <si>
    <t>Horrela koloreztatutako gelaxkak eskatzaileak zuzenean beteko ditu.</t>
  </si>
  <si>
    <t>Emanaldien  batez bestekoa, ikuskizun motaren arabera:</t>
  </si>
  <si>
    <t>Data</t>
  </si>
  <si>
    <t>Teatroa</t>
  </si>
  <si>
    <t>Herria</t>
  </si>
  <si>
    <t>Lurraldea</t>
  </si>
  <si>
    <t>Eman. Kop.</t>
  </si>
  <si>
    <t>Lekua</t>
  </si>
  <si>
    <t>Laburpen taula</t>
  </si>
  <si>
    <r>
      <t>Modalitate hauetako laguntzen helburua produkzio eszeniko bat egiten laguntzea dela kontuan hartuta, deskribatu  zein gai/erronka/premia jorratu nahi duzun aurkeztutako proiektuarekin eta zer ekarpen egiten dion sektore eszenikoari (</t>
    </r>
    <r>
      <rPr>
        <b/>
        <i/>
        <sz val="10"/>
        <rFont val="Arial"/>
        <family val="2"/>
      </rPr>
      <t>Espazio erabilgarria beheko koadroan. 1.000 karaktere espazioekin)</t>
    </r>
  </si>
  <si>
    <t>D. Marketing eta banaketa</t>
  </si>
  <si>
    <r>
      <t xml:space="preserve">Salmenta-argudio garrantzitsuenak laburbiltzea (taldea, egilea, etab.) </t>
    </r>
    <r>
      <rPr>
        <b/>
        <i/>
        <sz val="9"/>
        <rFont val="Arial"/>
        <family val="2"/>
      </rPr>
      <t>(Gehienez 600 karaktere)</t>
    </r>
  </si>
  <si>
    <r>
      <t xml:space="preserve">Proiektua mota bereko beste elementuekiko bereizten duten edo bereziak diren elementuak laburtzea </t>
    </r>
    <r>
      <rPr>
        <b/>
        <i/>
        <sz val="9"/>
        <rFont val="Arial"/>
        <family val="2"/>
      </rPr>
      <t>(600 karaktere).</t>
    </r>
  </si>
  <si>
    <r>
      <t xml:space="preserve">Marketin-planaren helburu nagusiak (zein zirkuitu, zein programatzaile, zein publiko) </t>
    </r>
    <r>
      <rPr>
        <b/>
        <i/>
        <sz val="9"/>
        <rFont val="Arial"/>
        <family val="2"/>
      </rPr>
      <t>(600 karaktere).</t>
    </r>
  </si>
  <si>
    <r>
      <t xml:space="preserve">Hartzaileak diren publikoekiko komunikazio-estrategia (RRSS, publizitate-bitartekoak, etab.) </t>
    </r>
    <r>
      <rPr>
        <b/>
        <i/>
        <sz val="9"/>
        <rFont val="Arial"/>
        <family val="2"/>
      </rPr>
      <t>(600 karaktere).</t>
    </r>
  </si>
  <si>
    <r>
      <t xml:space="preserve">Banaketa-estrategia (ekipoak, aliantzak, kanalak) </t>
    </r>
    <r>
      <rPr>
        <b/>
        <i/>
        <sz val="9"/>
        <rFont val="Arial"/>
        <family val="2"/>
      </rPr>
      <t>(600 karaktere).</t>
    </r>
  </si>
  <si>
    <t>2020-2022 URTEALDIETAN EGINDAKO EMANALDIAK</t>
  </si>
  <si>
    <t>2022KO EKITALDIKO ENPRESA-DATUAK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</si>
</sst>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_P_t_s_-;\-* #,##0_P_t_s_-;_-* &quot;-&quot;_P_t_s_-;_-@_-"/>
    <numFmt numFmtId="168" formatCode="_-* #,##0.00[$€]_-;\-* #,##0.00[$€]_-;_-* &quot;-&quot;??[$€]_-;_-@_-"/>
    <numFmt numFmtId="169" formatCode="_-* #,##0\ [$€-42D]_-;\-* #,##0\ [$€-42D]_-;_-* &quot;-&quot;\ [$€-42D]_-;_-@_-"/>
    <numFmt numFmtId="170" formatCode="0.0%"/>
    <numFmt numFmtId="171" formatCode="#,##0_ ;\-#,##0\ "/>
    <numFmt numFmtId="172" formatCode="#,##0\ _€"/>
    <numFmt numFmtId="173" formatCode="#,##0\ &quot;€&quot;"/>
    <numFmt numFmtId="174" formatCode="_-* #,##0\ &quot;€&quot;_-;\-* #,##0\ &quot;€&quot;_-;_-* &quot;-&quot;??\ &quot;€&quot;_-;_-@_-"/>
    <numFmt numFmtId="175" formatCode="0;\-0;;@"/>
    <numFmt numFmtId="176" formatCode="[$-40A]d&quot; de &quot;mmmm&quot; de &quot;yyyy;@"/>
    <numFmt numFmtId="177" formatCode="0_ ;\-0\ "/>
  </numFmts>
  <fonts count="38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u/>
      <sz val="9"/>
      <color theme="10"/>
      <name val="Geneva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6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3" fillId="0" borderId="1" xfId="0" applyFont="1" applyBorder="1" applyProtection="1"/>
    <xf numFmtId="0" fontId="3" fillId="0" borderId="0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/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Protection="1"/>
    <xf numFmtId="0" fontId="7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0" xfId="0" applyFont="1" applyFill="1" applyBorder="1"/>
    <xf numFmtId="42" fontId="4" fillId="2" borderId="7" xfId="2" applyNumberFormat="1" applyFont="1" applyFill="1" applyBorder="1"/>
    <xf numFmtId="42" fontId="3" fillId="0" borderId="0" xfId="2" applyNumberFormat="1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0" fontId="9" fillId="0" borderId="2" xfId="0" applyNumberFormat="1" applyFont="1" applyFill="1" applyBorder="1" applyAlignment="1">
      <alignment horizontal="right" vertical="center"/>
    </xf>
    <xf numFmtId="172" fontId="3" fillId="0" borderId="8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42" fontId="3" fillId="2" borderId="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9" fontId="3" fillId="0" borderId="2" xfId="1" applyFont="1" applyFill="1" applyBorder="1" applyAlignment="1" applyProtection="1">
      <alignment vertical="center"/>
    </xf>
    <xf numFmtId="42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2" fontId="3" fillId="0" borderId="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</xf>
    <xf numFmtId="172" fontId="3" fillId="0" borderId="0" xfId="0" applyNumberFormat="1" applyFont="1" applyFill="1" applyBorder="1" applyAlignment="1" applyProtection="1">
      <alignment horizontal="right" vertical="center"/>
    </xf>
    <xf numFmtId="173" fontId="3" fillId="0" borderId="0" xfId="0" applyNumberFormat="1" applyFont="1" applyFill="1" applyBorder="1" applyAlignment="1" applyProtection="1">
      <alignment vertical="center"/>
    </xf>
    <xf numFmtId="173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2" fontId="3" fillId="0" borderId="2" xfId="2" applyNumberFormat="1" applyFont="1" applyFill="1" applyBorder="1"/>
    <xf numFmtId="172" fontId="4" fillId="0" borderId="10" xfId="0" applyNumberFormat="1" applyFont="1" applyFill="1" applyBorder="1"/>
    <xf numFmtId="172" fontId="3" fillId="0" borderId="9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/>
    <xf numFmtId="42" fontId="3" fillId="2" borderId="7" xfId="0" applyNumberFormat="1" applyFont="1" applyFill="1" applyBorder="1" applyAlignment="1" applyProtection="1">
      <alignment horizontal="center" vertical="center"/>
    </xf>
    <xf numFmtId="42" fontId="3" fillId="2" borderId="11" xfId="0" applyNumberFormat="1" applyFont="1" applyFill="1" applyBorder="1" applyAlignment="1" applyProtection="1">
      <alignment vertical="center"/>
    </xf>
    <xf numFmtId="42" fontId="4" fillId="2" borderId="7" xfId="0" applyNumberFormat="1" applyFont="1" applyFill="1" applyBorder="1" applyAlignment="1" applyProtection="1">
      <alignment vertical="center"/>
    </xf>
    <xf numFmtId="9" fontId="3" fillId="2" borderId="7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9" fontId="3" fillId="0" borderId="2" xfId="0" applyNumberFormat="1" applyFont="1" applyBorder="1"/>
    <xf numFmtId="9" fontId="3" fillId="0" borderId="2" xfId="0" applyNumberFormat="1" applyFont="1" applyFill="1" applyBorder="1"/>
    <xf numFmtId="9" fontId="3" fillId="0" borderId="2" xfId="0" applyNumberFormat="1" applyFont="1" applyFill="1" applyBorder="1" applyAlignment="1">
      <alignment vertical="center"/>
    </xf>
    <xf numFmtId="5" fontId="3" fillId="2" borderId="7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/>
    </xf>
    <xf numFmtId="0" fontId="3" fillId="3" borderId="0" xfId="0" applyFont="1" applyFill="1"/>
    <xf numFmtId="0" fontId="12" fillId="0" borderId="0" xfId="0" applyFont="1" applyFill="1" applyBorder="1" applyAlignment="1">
      <alignment horizontal="left"/>
    </xf>
    <xf numFmtId="0" fontId="4" fillId="0" borderId="6" xfId="0" applyFont="1" applyBorder="1"/>
    <xf numFmtId="4" fontId="3" fillId="0" borderId="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/>
    <xf numFmtId="0" fontId="4" fillId="0" borderId="14" xfId="0" applyFont="1" applyFill="1" applyBorder="1"/>
    <xf numFmtId="0" fontId="3" fillId="0" borderId="6" xfId="0" applyFont="1" applyFill="1" applyBorder="1" applyProtection="1"/>
    <xf numFmtId="9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Fill="1" applyBorder="1"/>
    <xf numFmtId="0" fontId="4" fillId="0" borderId="3" xfId="0" applyFont="1" applyFill="1" applyBorder="1" applyProtection="1"/>
    <xf numFmtId="0" fontId="12" fillId="0" borderId="9" xfId="0" applyFont="1" applyFill="1" applyBorder="1" applyAlignment="1">
      <alignment horizontal="left"/>
    </xf>
    <xf numFmtId="0" fontId="3" fillId="0" borderId="12" xfId="0" applyFont="1" applyBorder="1"/>
    <xf numFmtId="0" fontId="8" fillId="3" borderId="14" xfId="0" applyFont="1" applyFill="1" applyBorder="1" applyAlignment="1">
      <alignment vertical="center"/>
    </xf>
    <xf numFmtId="0" fontId="3" fillId="3" borderId="6" xfId="0" applyFont="1" applyFill="1" applyBorder="1"/>
    <xf numFmtId="169" fontId="3" fillId="3" borderId="6" xfId="0" applyNumberFormat="1" applyFont="1" applyFill="1" applyBorder="1"/>
    <xf numFmtId="170" fontId="3" fillId="3" borderId="13" xfId="2" applyNumberFormat="1" applyFont="1" applyFill="1" applyBorder="1"/>
    <xf numFmtId="49" fontId="3" fillId="0" borderId="0" xfId="0" applyNumberFormat="1" applyFont="1" applyBorder="1"/>
    <xf numFmtId="0" fontId="4" fillId="0" borderId="2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4" fontId="4" fillId="0" borderId="13" xfId="2" applyNumberFormat="1" applyFont="1" applyFill="1" applyBorder="1" applyAlignment="1" applyProtection="1">
      <alignment horizontal="right"/>
      <protection locked="0"/>
    </xf>
    <xf numFmtId="173" fontId="3" fillId="0" borderId="15" xfId="0" applyNumberFormat="1" applyFont="1" applyBorder="1"/>
    <xf numFmtId="173" fontId="3" fillId="0" borderId="16" xfId="0" applyNumberFormat="1" applyFont="1" applyFill="1" applyBorder="1" applyAlignment="1">
      <alignment horizontal="center" vertical="center"/>
    </xf>
    <xf numFmtId="173" fontId="3" fillId="2" borderId="7" xfId="4" applyNumberFormat="1" applyFont="1" applyFill="1" applyBorder="1" applyProtection="1"/>
    <xf numFmtId="173" fontId="4" fillId="2" borderId="7" xfId="0" applyNumberFormat="1" applyFont="1" applyFill="1" applyBorder="1" applyProtection="1"/>
    <xf numFmtId="9" fontId="3" fillId="2" borderId="15" xfId="1" applyFont="1" applyFill="1" applyBorder="1" applyProtection="1"/>
    <xf numFmtId="173" fontId="4" fillId="2" borderId="7" xfId="2" applyNumberFormat="1" applyFont="1" applyFill="1" applyBorder="1" applyAlignment="1" applyProtection="1">
      <alignment vertical="center"/>
    </xf>
    <xf numFmtId="173" fontId="3" fillId="2" borderId="7" xfId="2" applyNumberFormat="1" applyFont="1" applyFill="1" applyBorder="1" applyAlignment="1" applyProtection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3" fontId="4" fillId="2" borderId="7" xfId="4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3" fillId="0" borderId="16" xfId="0" applyFont="1" applyFill="1" applyBorder="1"/>
    <xf numFmtId="173" fontId="3" fillId="0" borderId="8" xfId="4" applyNumberFormat="1" applyFont="1" applyFill="1" applyBorder="1" applyProtection="1"/>
    <xf numFmtId="173" fontId="3" fillId="0" borderId="9" xfId="2" applyNumberFormat="1" applyFont="1" applyFill="1" applyBorder="1" applyAlignment="1" applyProtection="1">
      <alignment horizontal="center"/>
    </xf>
    <xf numFmtId="173" fontId="4" fillId="0" borderId="12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applyFont="1" applyBorder="1" applyAlignment="1">
      <alignment horizontal="left" shrinkToFit="1"/>
    </xf>
    <xf numFmtId="1" fontId="3" fillId="0" borderId="0" xfId="0" applyNumberFormat="1" applyFont="1" applyFill="1" applyBorder="1" applyAlignment="1">
      <alignment shrinkToFit="1"/>
    </xf>
    <xf numFmtId="0" fontId="3" fillId="3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17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173" fontId="4" fillId="2" borderId="7" xfId="2" applyNumberFormat="1" applyFont="1" applyFill="1" applyBorder="1"/>
    <xf numFmtId="0" fontId="16" fillId="0" borderId="0" xfId="0" applyFont="1"/>
    <xf numFmtId="173" fontId="4" fillId="0" borderId="0" xfId="4" applyNumberFormat="1" applyFont="1" applyFill="1" applyBorder="1" applyProtection="1"/>
    <xf numFmtId="0" fontId="3" fillId="4" borderId="0" xfId="0" applyFont="1" applyFill="1" applyBorder="1"/>
    <xf numFmtId="0" fontId="4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173" fontId="3" fillId="5" borderId="7" xfId="4" applyNumberFormat="1" applyFont="1" applyFill="1" applyBorder="1" applyProtection="1">
      <protection locked="0"/>
    </xf>
    <xf numFmtId="9" fontId="3" fillId="5" borderId="7" xfId="1" applyFont="1" applyFill="1" applyBorder="1" applyProtection="1">
      <protection locked="0"/>
    </xf>
    <xf numFmtId="173" fontId="4" fillId="6" borderId="18" xfId="2" applyNumberFormat="1" applyFont="1" applyFill="1" applyBorder="1"/>
    <xf numFmtId="173" fontId="4" fillId="6" borderId="7" xfId="2" applyNumberFormat="1" applyFont="1" applyFill="1" applyBorder="1"/>
    <xf numFmtId="42" fontId="4" fillId="6" borderId="7" xfId="0" applyNumberFormat="1" applyFont="1" applyFill="1" applyBorder="1" applyAlignment="1">
      <alignment vertical="center"/>
    </xf>
    <xf numFmtId="173" fontId="3" fillId="6" borderId="7" xfId="4" applyNumberFormat="1" applyFont="1" applyFill="1" applyBorder="1" applyProtection="1"/>
    <xf numFmtId="42" fontId="4" fillId="6" borderId="7" xfId="2" applyNumberFormat="1" applyFont="1" applyFill="1" applyBorder="1"/>
    <xf numFmtId="169" fontId="4" fillId="6" borderId="7" xfId="2" applyNumberFormat="1" applyFont="1" applyFill="1" applyBorder="1" applyAlignment="1">
      <alignment vertical="center"/>
    </xf>
    <xf numFmtId="173" fontId="3" fillId="5" borderId="7" xfId="0" applyNumberFormat="1" applyFont="1" applyFill="1" applyBorder="1" applyProtection="1">
      <protection locked="0"/>
    </xf>
    <xf numFmtId="42" fontId="4" fillId="6" borderId="18" xfId="2" applyNumberFormat="1" applyFont="1" applyFill="1" applyBorder="1"/>
    <xf numFmtId="9" fontId="3" fillId="0" borderId="0" xfId="0" applyNumberFormat="1" applyFont="1"/>
    <xf numFmtId="0" fontId="22" fillId="0" borderId="0" xfId="0" applyFont="1"/>
    <xf numFmtId="10" fontId="4" fillId="6" borderId="7" xfId="1" applyNumberFormat="1" applyFont="1" applyFill="1" applyBorder="1"/>
    <xf numFmtId="164" fontId="3" fillId="5" borderId="7" xfId="4" applyNumberFormat="1" applyFont="1" applyFill="1" applyBorder="1" applyProtection="1">
      <protection locked="0"/>
    </xf>
    <xf numFmtId="177" fontId="3" fillId="5" borderId="7" xfId="4" applyNumberFormat="1" applyFont="1" applyFill="1" applyBorder="1" applyProtection="1">
      <protection locked="0"/>
    </xf>
    <xf numFmtId="3" fontId="3" fillId="6" borderId="7" xfId="0" applyNumberFormat="1" applyFont="1" applyFill="1" applyBorder="1" applyAlignment="1">
      <alignment horizontal="center" vertical="center"/>
    </xf>
    <xf numFmtId="9" fontId="3" fillId="5" borderId="7" xfId="1" applyFont="1" applyFill="1" applyBorder="1" applyAlignment="1" applyProtection="1">
      <alignment horizontal="center"/>
      <protection locked="0"/>
    </xf>
    <xf numFmtId="164" fontId="3" fillId="5" borderId="7" xfId="4" applyNumberFormat="1" applyFont="1" applyFill="1" applyBorder="1" applyAlignment="1" applyProtection="1">
      <alignment horizontal="left"/>
      <protection locked="0"/>
    </xf>
    <xf numFmtId="173" fontId="4" fillId="2" borderId="7" xfId="0" applyNumberFormat="1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vertical="center"/>
    </xf>
    <xf numFmtId="173" fontId="4" fillId="6" borderId="7" xfId="0" applyNumberFormat="1" applyFont="1" applyFill="1" applyBorder="1"/>
    <xf numFmtId="171" fontId="3" fillId="0" borderId="0" xfId="4" applyNumberFormat="1" applyFont="1" applyFill="1" applyBorder="1" applyAlignment="1" applyProtection="1">
      <alignment horizontal="center"/>
    </xf>
    <xf numFmtId="173" fontId="3" fillId="5" borderId="7" xfId="0" applyNumberFormat="1" applyFont="1" applyFill="1" applyBorder="1" applyAlignment="1" applyProtection="1">
      <alignment horizontal="center"/>
      <protection locked="0"/>
    </xf>
    <xf numFmtId="173" fontId="8" fillId="5" borderId="7" xfId="0" applyNumberFormat="1" applyFont="1" applyFill="1" applyBorder="1" applyAlignment="1" applyProtection="1">
      <alignment horizontal="center"/>
      <protection locked="0"/>
    </xf>
    <xf numFmtId="173" fontId="4" fillId="6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7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1" fillId="7" borderId="7" xfId="0" applyFont="1" applyFill="1" applyBorder="1" applyAlignment="1">
      <alignment horizontal="center"/>
    </xf>
    <xf numFmtId="14" fontId="3" fillId="5" borderId="7" xfId="4" applyNumberFormat="1" applyFont="1" applyFill="1" applyBorder="1" applyProtection="1">
      <protection locked="0"/>
    </xf>
    <xf numFmtId="0" fontId="16" fillId="8" borderId="0" xfId="0" applyFont="1" applyFill="1"/>
    <xf numFmtId="5" fontId="3" fillId="5" borderId="7" xfId="4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right"/>
    </xf>
    <xf numFmtId="0" fontId="4" fillId="0" borderId="19" xfId="0" applyFont="1" applyBorder="1" applyAlignment="1" applyProtection="1">
      <alignment horizontal="left" vertical="center"/>
    </xf>
    <xf numFmtId="0" fontId="3" fillId="0" borderId="19" xfId="0" applyFont="1" applyBorder="1" applyProtection="1"/>
    <xf numFmtId="0" fontId="18" fillId="0" borderId="0" xfId="0" applyFont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/>
    <xf numFmtId="0" fontId="15" fillId="0" borderId="0" xfId="0" applyFont="1" applyBorder="1" applyAlignment="1" applyProtection="1">
      <alignment horizontal="center" vertical="center"/>
    </xf>
    <xf numFmtId="164" fontId="3" fillId="5" borderId="7" xfId="4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0" fillId="4" borderId="20" xfId="0" applyFont="1" applyFill="1" applyBorder="1" applyProtection="1"/>
    <xf numFmtId="0" fontId="3" fillId="4" borderId="32" xfId="0" applyFont="1" applyFill="1" applyBorder="1" applyProtection="1"/>
    <xf numFmtId="0" fontId="3" fillId="4" borderId="33" xfId="0" applyFont="1" applyFill="1" applyBorder="1" applyProtection="1"/>
    <xf numFmtId="0" fontId="4" fillId="4" borderId="21" xfId="0" applyFont="1" applyFill="1" applyBorder="1" applyProtection="1"/>
    <xf numFmtId="0" fontId="3" fillId="4" borderId="0" xfId="0" applyFont="1" applyFill="1" applyBorder="1" applyProtection="1"/>
    <xf numFmtId="0" fontId="3" fillId="4" borderId="22" xfId="0" applyFont="1" applyFill="1" applyBorder="1" applyProtection="1"/>
    <xf numFmtId="0" fontId="3" fillId="4" borderId="21" xfId="0" applyFont="1" applyFill="1" applyBorder="1" applyProtection="1"/>
    <xf numFmtId="0" fontId="3" fillId="4" borderId="23" xfId="0" applyFont="1" applyFill="1" applyBorder="1" applyProtection="1"/>
    <xf numFmtId="0" fontId="3" fillId="4" borderId="34" xfId="0" applyFont="1" applyFill="1" applyBorder="1" applyProtection="1"/>
    <xf numFmtId="0" fontId="3" fillId="4" borderId="35" xfId="0" applyFont="1" applyFill="1" applyBorder="1" applyProtection="1"/>
    <xf numFmtId="0" fontId="20" fillId="4" borderId="21" xfId="0" applyFont="1" applyFill="1" applyBorder="1" applyProtection="1"/>
    <xf numFmtId="0" fontId="4" fillId="4" borderId="21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6" borderId="7" xfId="0" applyFont="1" applyFill="1" applyBorder="1" applyAlignment="1" applyProtection="1">
      <alignment horizontal="center"/>
    </xf>
    <xf numFmtId="9" fontId="4" fillId="6" borderId="7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6" xfId="0" applyFont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/>
    </xf>
    <xf numFmtId="0" fontId="3" fillId="4" borderId="0" xfId="0" applyFont="1" applyFill="1"/>
    <xf numFmtId="0" fontId="3" fillId="4" borderId="32" xfId="0" applyFont="1" applyFill="1" applyBorder="1"/>
    <xf numFmtId="164" fontId="3" fillId="4" borderId="32" xfId="0" applyNumberFormat="1" applyFont="1" applyFill="1" applyBorder="1"/>
    <xf numFmtId="0" fontId="3" fillId="4" borderId="33" xfId="0" applyFont="1" applyFill="1" applyBorder="1"/>
    <xf numFmtId="164" fontId="3" fillId="4" borderId="0" xfId="0" applyNumberFormat="1" applyFont="1" applyFill="1" applyBorder="1"/>
    <xf numFmtId="0" fontId="3" fillId="4" borderId="22" xfId="0" applyFont="1" applyFill="1" applyBorder="1"/>
    <xf numFmtId="0" fontId="3" fillId="4" borderId="34" xfId="0" applyFont="1" applyFill="1" applyBorder="1"/>
    <xf numFmtId="164" fontId="3" fillId="4" borderId="34" xfId="0" applyNumberFormat="1" applyFont="1" applyFill="1" applyBorder="1"/>
    <xf numFmtId="0" fontId="3" fillId="4" borderId="35" xfId="0" applyFont="1" applyFill="1" applyBorder="1"/>
    <xf numFmtId="0" fontId="4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/>
    <xf numFmtId="0" fontId="3" fillId="4" borderId="22" xfId="0" applyFont="1" applyFill="1" applyBorder="1" applyAlignment="1" applyProtection="1"/>
    <xf numFmtId="164" fontId="3" fillId="4" borderId="33" xfId="0" applyNumberFormat="1" applyFont="1" applyFill="1" applyBorder="1"/>
    <xf numFmtId="164" fontId="3" fillId="4" borderId="22" xfId="0" applyNumberFormat="1" applyFont="1" applyFill="1" applyBorder="1"/>
    <xf numFmtId="164" fontId="3" fillId="4" borderId="35" xfId="0" applyNumberFormat="1" applyFont="1" applyFill="1" applyBorder="1"/>
    <xf numFmtId="0" fontId="4" fillId="0" borderId="9" xfId="0" applyFont="1" applyBorder="1" applyAlignment="1" applyProtection="1">
      <alignment horizontal="left" vertical="center"/>
    </xf>
    <xf numFmtId="0" fontId="4" fillId="9" borderId="7" xfId="0" applyFont="1" applyFill="1" applyBorder="1" applyAlignment="1">
      <alignment horizontal="center" shrinkToFit="1"/>
    </xf>
    <xf numFmtId="0" fontId="3" fillId="9" borderId="7" xfId="0" applyFont="1" applyFill="1" applyBorder="1" applyAlignment="1">
      <alignment horizontal="center" shrinkToFit="1"/>
    </xf>
    <xf numFmtId="0" fontId="23" fillId="0" borderId="0" xfId="0" applyFont="1" applyAlignment="1">
      <alignment shrinkToFit="1"/>
    </xf>
    <xf numFmtId="0" fontId="21" fillId="7" borderId="38" xfId="0" applyFont="1" applyFill="1" applyBorder="1" applyAlignment="1">
      <alignment horizontal="center" wrapText="1"/>
    </xf>
    <xf numFmtId="0" fontId="21" fillId="7" borderId="39" xfId="0" applyFont="1" applyFill="1" applyBorder="1" applyAlignment="1">
      <alignment horizontal="center" wrapText="1"/>
    </xf>
    <xf numFmtId="0" fontId="21" fillId="7" borderId="40" xfId="0" applyFont="1" applyFill="1" applyBorder="1" applyAlignment="1">
      <alignment horizontal="center" wrapText="1"/>
    </xf>
    <xf numFmtId="0" fontId="21" fillId="7" borderId="41" xfId="0" applyFont="1" applyFill="1" applyBorder="1" applyAlignment="1">
      <alignment horizontal="center" wrapText="1"/>
    </xf>
    <xf numFmtId="3" fontId="4" fillId="6" borderId="42" xfId="0" applyNumberFormat="1" applyFont="1" applyFill="1" applyBorder="1" applyAlignment="1" applyProtection="1">
      <alignment horizontal="center" vertical="center"/>
    </xf>
    <xf numFmtId="3" fontId="4" fillId="6" borderId="43" xfId="0" applyNumberFormat="1" applyFont="1" applyFill="1" applyBorder="1" applyAlignment="1" applyProtection="1">
      <alignment horizontal="center" vertical="center"/>
    </xf>
    <xf numFmtId="3" fontId="4" fillId="6" borderId="44" xfId="0" applyNumberFormat="1" applyFont="1" applyFill="1" applyBorder="1" applyAlignment="1" applyProtection="1">
      <alignment horizontal="center" vertical="center"/>
    </xf>
    <xf numFmtId="164" fontId="3" fillId="5" borderId="45" xfId="4" applyNumberFormat="1" applyFont="1" applyFill="1" applyBorder="1" applyAlignment="1" applyProtection="1">
      <alignment horizontal="left" vertical="center"/>
      <protection locked="0"/>
    </xf>
    <xf numFmtId="164" fontId="3" fillId="5" borderId="7" xfId="4" applyNumberFormat="1" applyFont="1" applyFill="1" applyBorder="1" applyAlignment="1" applyProtection="1">
      <alignment horizontal="left" vertical="center"/>
      <protection locked="0"/>
    </xf>
    <xf numFmtId="164" fontId="3" fillId="5" borderId="46" xfId="4" applyNumberFormat="1" applyFont="1" applyFill="1" applyBorder="1" applyAlignment="1" applyProtection="1">
      <alignment horizontal="left" vertical="center"/>
      <protection locked="0"/>
    </xf>
    <xf numFmtId="164" fontId="3" fillId="5" borderId="47" xfId="4" applyNumberFormat="1" applyFont="1" applyFill="1" applyBorder="1" applyAlignment="1" applyProtection="1">
      <alignment horizontal="left" vertical="center"/>
      <protection locked="0"/>
    </xf>
    <xf numFmtId="164" fontId="3" fillId="5" borderId="15" xfId="4" applyNumberFormat="1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164" fontId="3" fillId="5" borderId="54" xfId="4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9" fontId="4" fillId="6" borderId="7" xfId="1" applyNumberFormat="1" applyFont="1" applyFill="1" applyBorder="1"/>
    <xf numFmtId="9" fontId="4" fillId="2" borderId="7" xfId="1" applyNumberFormat="1" applyFont="1" applyFill="1" applyBorder="1"/>
    <xf numFmtId="10" fontId="19" fillId="6" borderId="18" xfId="0" applyNumberFormat="1" applyFont="1" applyFill="1" applyBorder="1" applyAlignment="1">
      <alignment horizontal="right" vertical="center"/>
    </xf>
    <xf numFmtId="9" fontId="4" fillId="2" borderId="7" xfId="1" applyFont="1" applyFill="1" applyBorder="1"/>
    <xf numFmtId="9" fontId="4" fillId="6" borderId="7" xfId="1" applyFont="1" applyFill="1" applyBorder="1"/>
    <xf numFmtId="173" fontId="4" fillId="6" borderId="7" xfId="4" applyNumberFormat="1" applyFont="1" applyFill="1" applyBorder="1" applyProtection="1"/>
    <xf numFmtId="173" fontId="4" fillId="5" borderId="7" xfId="4" applyNumberFormat="1" applyFont="1" applyFill="1" applyBorder="1" applyProtection="1">
      <protection locked="0"/>
    </xf>
    <xf numFmtId="173" fontId="4" fillId="2" borderId="7" xfId="0" applyNumberFormat="1" applyFont="1" applyFill="1" applyBorder="1"/>
    <xf numFmtId="0" fontId="4" fillId="4" borderId="0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1" fontId="23" fillId="0" borderId="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shrinkToFit="1"/>
    </xf>
    <xf numFmtId="175" fontId="23" fillId="0" borderId="0" xfId="0" applyNumberFormat="1" applyFont="1" applyBorder="1" applyAlignment="1">
      <alignment horizontal="center" shrinkToFit="1"/>
    </xf>
    <xf numFmtId="175" fontId="3" fillId="6" borderId="7" xfId="0" applyNumberFormat="1" applyFont="1" applyFill="1" applyBorder="1" applyAlignment="1">
      <alignment horizontal="center" shrinkToFit="1"/>
    </xf>
    <xf numFmtId="1" fontId="4" fillId="6" borderId="7" xfId="0" applyNumberFormat="1" applyFont="1" applyFill="1" applyBorder="1" applyAlignment="1">
      <alignment horizontal="center" shrinkToFit="1"/>
    </xf>
    <xf numFmtId="0" fontId="3" fillId="11" borderId="7" xfId="0" applyFont="1" applyFill="1" applyBorder="1" applyAlignment="1">
      <alignment shrinkToFit="1"/>
    </xf>
    <xf numFmtId="0" fontId="3" fillId="6" borderId="14" xfId="0" applyFont="1" applyFill="1" applyBorder="1" applyAlignment="1">
      <alignment shrinkToFit="1"/>
    </xf>
    <xf numFmtId="0" fontId="3" fillId="6" borderId="6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4" fillId="6" borderId="7" xfId="0" applyFont="1" applyFill="1" applyBorder="1" applyAlignment="1">
      <alignment shrinkToFit="1"/>
    </xf>
    <xf numFmtId="0" fontId="23" fillId="0" borderId="0" xfId="0" applyFont="1" applyProtection="1"/>
    <xf numFmtId="0" fontId="23" fillId="0" borderId="0" xfId="0" applyFont="1" applyBorder="1" applyProtection="1"/>
    <xf numFmtId="0" fontId="3" fillId="5" borderId="42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center"/>
    </xf>
    <xf numFmtId="0" fontId="3" fillId="0" borderId="55" xfId="0" applyFont="1" applyBorder="1" applyAlignment="1" applyProtection="1">
      <alignment horizontal="left" vertical="center"/>
    </xf>
    <xf numFmtId="3" fontId="3" fillId="5" borderId="7" xfId="4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 applyProtection="1">
      <alignment wrapText="1"/>
    </xf>
    <xf numFmtId="0" fontId="17" fillId="10" borderId="15" xfId="0" applyFont="1" applyFill="1" applyBorder="1" applyAlignment="1" applyProtection="1"/>
    <xf numFmtId="0" fontId="17" fillId="10" borderId="8" xfId="0" applyFont="1" applyFill="1" applyBorder="1" applyAlignment="1" applyProtection="1"/>
    <xf numFmtId="0" fontId="6" fillId="10" borderId="15" xfId="0" applyFont="1" applyFill="1" applyBorder="1" applyAlignment="1" applyProtection="1"/>
    <xf numFmtId="0" fontId="6" fillId="10" borderId="8" xfId="0" applyFont="1" applyFill="1" applyBorder="1" applyAlignment="1" applyProtection="1"/>
    <xf numFmtId="0" fontId="27" fillId="0" borderId="0" xfId="0" applyFont="1" applyProtection="1"/>
    <xf numFmtId="0" fontId="27" fillId="0" borderId="0" xfId="0" applyFont="1" applyBorder="1" applyProtection="1"/>
    <xf numFmtId="0" fontId="28" fillId="0" borderId="0" xfId="0" applyFont="1" applyAlignment="1" applyProtection="1">
      <alignment vertical="top" wrapText="1"/>
    </xf>
    <xf numFmtId="0" fontId="3" fillId="0" borderId="9" xfId="0" applyFont="1" applyFill="1" applyBorder="1" applyAlignment="1">
      <alignment horizontal="left" vertical="top"/>
    </xf>
    <xf numFmtId="0" fontId="17" fillId="8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0" fillId="10" borderId="8" xfId="0" applyFont="1" applyFill="1" applyBorder="1" applyAlignment="1" applyProtection="1">
      <alignment horizontal="left"/>
    </xf>
    <xf numFmtId="0" fontId="31" fillId="0" borderId="0" xfId="0" applyFont="1" applyProtection="1"/>
    <xf numFmtId="0" fontId="32" fillId="0" borderId="0" xfId="0" applyFont="1" applyBorder="1" applyProtection="1"/>
    <xf numFmtId="0" fontId="32" fillId="0" borderId="0" xfId="0" applyFont="1" applyProtection="1"/>
    <xf numFmtId="0" fontId="29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Protection="1"/>
    <xf numFmtId="0" fontId="29" fillId="0" borderId="19" xfId="0" applyFont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center"/>
    </xf>
    <xf numFmtId="0" fontId="31" fillId="0" borderId="19" xfId="0" applyFont="1" applyBorder="1" applyProtection="1"/>
    <xf numFmtId="0" fontId="31" fillId="0" borderId="8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Protection="1"/>
    <xf numFmtId="0" fontId="29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31" fillId="0" borderId="24" xfId="0" applyFont="1" applyBorder="1" applyProtection="1"/>
    <xf numFmtId="0" fontId="29" fillId="4" borderId="27" xfId="0" applyFont="1" applyFill="1" applyBorder="1" applyProtection="1"/>
    <xf numFmtId="0" fontId="31" fillId="4" borderId="0" xfId="0" applyFont="1" applyFill="1" applyProtection="1"/>
    <xf numFmtId="0" fontId="31" fillId="4" borderId="28" xfId="0" applyFont="1" applyFill="1" applyBorder="1" applyProtection="1"/>
    <xf numFmtId="0" fontId="29" fillId="4" borderId="25" xfId="0" applyFont="1" applyFill="1" applyBorder="1" applyProtection="1"/>
    <xf numFmtId="0" fontId="31" fillId="4" borderId="29" xfId="0" applyFont="1" applyFill="1" applyBorder="1" applyProtection="1"/>
    <xf numFmtId="0" fontId="31" fillId="5" borderId="26" xfId="0" applyFont="1" applyFill="1" applyBorder="1" applyProtection="1"/>
    <xf numFmtId="0" fontId="31" fillId="4" borderId="25" xfId="0" applyFont="1" applyFill="1" applyBorder="1" applyProtection="1"/>
    <xf numFmtId="0" fontId="31" fillId="4" borderId="0" xfId="0" applyFont="1" applyFill="1" applyAlignment="1" applyProtection="1">
      <alignment horizontal="left"/>
    </xf>
    <xf numFmtId="0" fontId="31" fillId="4" borderId="29" xfId="0" applyFont="1" applyFill="1" applyBorder="1" applyAlignment="1" applyProtection="1">
      <alignment horizontal="left"/>
    </xf>
    <xf numFmtId="0" fontId="29" fillId="9" borderId="20" xfId="0" applyFont="1" applyFill="1" applyBorder="1" applyProtection="1"/>
    <xf numFmtId="0" fontId="29" fillId="9" borderId="21" xfId="0" applyFont="1" applyFill="1" applyBorder="1" applyProtection="1"/>
    <xf numFmtId="0" fontId="29" fillId="9" borderId="0" xfId="0" applyFont="1" applyFill="1" applyBorder="1" applyProtection="1"/>
    <xf numFmtId="0" fontId="29" fillId="9" borderId="22" xfId="0" applyFont="1" applyFill="1" applyBorder="1" applyProtection="1"/>
    <xf numFmtId="0" fontId="29" fillId="9" borderId="23" xfId="0" applyFont="1" applyFill="1" applyBorder="1" applyProtection="1"/>
    <xf numFmtId="0" fontId="31" fillId="4" borderId="30" xfId="0" applyFont="1" applyFill="1" applyBorder="1" applyProtection="1"/>
    <xf numFmtId="0" fontId="31" fillId="4" borderId="24" xfId="0" applyFont="1" applyFill="1" applyBorder="1" applyProtection="1"/>
    <xf numFmtId="0" fontId="31" fillId="4" borderId="31" xfId="0" applyFont="1" applyFill="1" applyBorder="1" applyProtection="1"/>
    <xf numFmtId="0" fontId="31" fillId="0" borderId="25" xfId="0" applyFont="1" applyBorder="1" applyProtection="1"/>
    <xf numFmtId="0" fontId="31" fillId="0" borderId="6" xfId="0" applyFont="1" applyFill="1" applyBorder="1" applyAlignment="1" applyProtection="1">
      <alignment horizontal="left"/>
      <protection locked="0"/>
    </xf>
    <xf numFmtId="9" fontId="31" fillId="5" borderId="37" xfId="1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 shrinkToFit="1"/>
    </xf>
    <xf numFmtId="0" fontId="4" fillId="0" borderId="2" xfId="0" applyFont="1" applyBorder="1" applyAlignment="1">
      <alignment wrapText="1" shrinkToFit="1"/>
    </xf>
    <xf numFmtId="0" fontId="31" fillId="13" borderId="26" xfId="0" applyFont="1" applyFill="1" applyBorder="1" applyProtection="1"/>
    <xf numFmtId="1" fontId="3" fillId="13" borderId="7" xfId="0" applyNumberFormat="1" applyFont="1" applyFill="1" applyBorder="1" applyAlignment="1">
      <alignment horizontal="center" vertical="center"/>
    </xf>
    <xf numFmtId="171" fontId="4" fillId="6" borderId="7" xfId="0" applyNumberFormat="1" applyFont="1" applyFill="1" applyBorder="1" applyAlignment="1">
      <alignment horizontal="center"/>
    </xf>
    <xf numFmtId="9" fontId="22" fillId="6" borderId="7" xfId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left" vertical="top"/>
      <protection locked="0"/>
    </xf>
    <xf numFmtId="164" fontId="3" fillId="3" borderId="8" xfId="0" applyNumberFormat="1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>
      <alignment shrinkToFit="1"/>
    </xf>
    <xf numFmtId="0" fontId="35" fillId="0" borderId="0" xfId="0" applyFont="1" applyAlignment="1">
      <alignment horizontal="right" shrinkToFit="1"/>
    </xf>
    <xf numFmtId="0" fontId="35" fillId="0" borderId="0" xfId="0" applyFont="1" applyFill="1" applyBorder="1" applyAlignment="1">
      <alignment horizontal="center" shrinkToFit="1"/>
    </xf>
    <xf numFmtId="1" fontId="35" fillId="0" borderId="0" xfId="0" applyNumberFormat="1" applyFont="1" applyFill="1" applyBorder="1" applyAlignment="1">
      <alignment horizontal="center" shrinkToFit="1"/>
    </xf>
    <xf numFmtId="1" fontId="36" fillId="0" borderId="0" xfId="0" applyNumberFormat="1" applyFont="1" applyFill="1" applyBorder="1" applyAlignment="1">
      <alignment horizontal="center" shrinkToFit="1"/>
    </xf>
    <xf numFmtId="0" fontId="35" fillId="0" borderId="0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>
      <alignment shrinkToFit="1"/>
    </xf>
    <xf numFmtId="0" fontId="23" fillId="14" borderId="0" xfId="0" applyFont="1" applyFill="1" applyBorder="1" applyAlignment="1">
      <alignment horizontal="center" shrinkToFit="1"/>
    </xf>
    <xf numFmtId="0" fontId="24" fillId="14" borderId="0" xfId="0" applyFont="1" applyFill="1" applyBorder="1" applyAlignment="1">
      <alignment horizontal="justify" shrinkToFit="1"/>
    </xf>
    <xf numFmtId="0" fontId="25" fillId="14" borderId="0" xfId="0" applyFont="1" applyFill="1" applyBorder="1" applyAlignment="1">
      <alignment horizontal="justify" shrinkToFit="1"/>
    </xf>
    <xf numFmtId="1" fontId="23" fillId="14" borderId="0" xfId="0" applyNumberFormat="1" applyFont="1" applyFill="1" applyBorder="1" applyAlignment="1">
      <alignment horizontal="center" shrinkToFit="1"/>
    </xf>
    <xf numFmtId="1" fontId="23" fillId="14" borderId="0" xfId="0" applyNumberFormat="1" applyFont="1" applyFill="1" applyBorder="1" applyAlignment="1">
      <alignment shrinkToFit="1"/>
    </xf>
    <xf numFmtId="0" fontId="23" fillId="14" borderId="0" xfId="0" applyFont="1" applyFill="1" applyBorder="1" applyAlignment="1">
      <alignment shrinkToFit="1"/>
    </xf>
    <xf numFmtId="1" fontId="21" fillId="14" borderId="0" xfId="0" applyNumberFormat="1" applyFont="1" applyFill="1" applyBorder="1" applyAlignment="1">
      <alignment shrinkToFit="1"/>
    </xf>
    <xf numFmtId="0" fontId="21" fillId="14" borderId="0" xfId="0" applyFont="1" applyFill="1" applyBorder="1" applyAlignment="1">
      <alignment shrinkToFit="1"/>
    </xf>
    <xf numFmtId="0" fontId="23" fillId="14" borderId="0" xfId="0" applyFont="1" applyFill="1" applyBorder="1"/>
    <xf numFmtId="0" fontId="23" fillId="14" borderId="0" xfId="0" applyFont="1" applyFill="1" applyBorder="1" applyAlignment="1">
      <alignment horizontal="center"/>
    </xf>
    <xf numFmtId="0" fontId="4" fillId="0" borderId="0" xfId="0" applyFont="1" applyProtection="1"/>
    <xf numFmtId="3" fontId="3" fillId="6" borderId="64" xfId="0" applyNumberFormat="1" applyFont="1" applyFill="1" applyBorder="1" applyAlignment="1" applyProtection="1"/>
    <xf numFmtId="9" fontId="3" fillId="6" borderId="65" xfId="1" applyFont="1" applyFill="1" applyBorder="1" applyAlignment="1" applyProtection="1"/>
    <xf numFmtId="0" fontId="3" fillId="0" borderId="9" xfId="0" applyFont="1" applyFill="1" applyBorder="1" applyProtection="1"/>
    <xf numFmtId="0" fontId="3" fillId="0" borderId="9" xfId="0" applyFont="1" applyBorder="1" applyAlignment="1" applyProtection="1">
      <alignment wrapText="1"/>
    </xf>
    <xf numFmtId="0" fontId="3" fillId="0" borderId="9" xfId="0" applyFont="1" applyBorder="1" applyProtection="1"/>
    <xf numFmtId="173" fontId="3" fillId="6" borderId="63" xfId="0" applyNumberFormat="1" applyFont="1" applyFill="1" applyBorder="1" applyAlignment="1" applyProtection="1"/>
    <xf numFmtId="173" fontId="3" fillId="6" borderId="64" xfId="0" applyNumberFormat="1" applyFont="1" applyFill="1" applyBorder="1" applyAlignment="1" applyProtection="1"/>
    <xf numFmtId="0" fontId="3" fillId="0" borderId="32" xfId="0" applyFont="1" applyBorder="1" applyProtection="1"/>
    <xf numFmtId="0" fontId="3" fillId="0" borderId="34" xfId="0" applyFont="1" applyBorder="1" applyProtection="1"/>
    <xf numFmtId="0" fontId="4" fillId="0" borderId="0" xfId="0" applyFont="1" applyBorder="1" applyAlignment="1" applyProtection="1">
      <alignment horizontal="left"/>
    </xf>
    <xf numFmtId="0" fontId="29" fillId="0" borderId="0" xfId="0" applyFont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0" xfId="0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5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" fillId="6" borderId="17" xfId="0" applyFont="1" applyFill="1" applyBorder="1" applyAlignment="1" applyProtection="1"/>
    <xf numFmtId="0" fontId="3" fillId="6" borderId="62" xfId="0" applyFont="1" applyFill="1" applyBorder="1" applyAlignment="1" applyProtection="1"/>
    <xf numFmtId="0" fontId="3" fillId="6" borderId="57" xfId="0" applyFont="1" applyFill="1" applyBorder="1" applyAlignment="1" applyProtection="1"/>
    <xf numFmtId="0" fontId="3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3" xfId="0" applyFont="1" applyBorder="1" applyProtection="1"/>
    <xf numFmtId="0" fontId="3" fillId="6" borderId="51" xfId="0" applyFont="1" applyFill="1" applyBorder="1" applyAlignment="1" applyProtection="1">
      <alignment horizontal="left"/>
    </xf>
    <xf numFmtId="0" fontId="3" fillId="0" borderId="0" xfId="0" applyFont="1" applyBorder="1" applyAlignment="1"/>
    <xf numFmtId="0" fontId="8" fillId="4" borderId="14" xfId="0" applyFont="1" applyFill="1" applyBorder="1" applyAlignment="1"/>
    <xf numFmtId="0" fontId="8" fillId="4" borderId="6" xfId="0" applyFont="1" applyFill="1" applyBorder="1" applyAlignment="1"/>
    <xf numFmtId="0" fontId="8" fillId="4" borderId="13" xfId="0" applyFont="1" applyFill="1" applyBorder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/>
    <xf numFmtId="0" fontId="8" fillId="4" borderId="2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3" xfId="0" applyFont="1" applyFill="1" applyBorder="1" applyAlignment="1" applyProtection="1"/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29" fillId="5" borderId="36" xfId="0" applyFont="1" applyFill="1" applyBorder="1" applyAlignment="1" applyProtection="1">
      <alignment horizontal="center" vertical="center"/>
      <protection locked="0"/>
    </xf>
    <xf numFmtId="0" fontId="29" fillId="5" borderId="57" xfId="0" applyFont="1" applyFill="1" applyBorder="1" applyAlignment="1" applyProtection="1">
      <alignment horizontal="center" vertical="center"/>
      <protection locked="0"/>
    </xf>
    <xf numFmtId="0" fontId="29" fillId="5" borderId="36" xfId="0" applyFont="1" applyFill="1" applyBorder="1" applyAlignment="1" applyProtection="1">
      <alignment horizontal="left" vertical="center"/>
      <protection locked="0"/>
    </xf>
    <xf numFmtId="0" fontId="29" fillId="5" borderId="57" xfId="0" applyFont="1" applyFill="1" applyBorder="1" applyAlignment="1" applyProtection="1">
      <alignment horizontal="left" vertical="center"/>
      <protection locked="0"/>
    </xf>
    <xf numFmtId="0" fontId="31" fillId="5" borderId="15" xfId="0" applyFont="1" applyFill="1" applyBorder="1" applyAlignment="1" applyProtection="1">
      <alignment horizontal="left"/>
      <protection locked="0"/>
    </xf>
    <xf numFmtId="0" fontId="31" fillId="5" borderId="8" xfId="0" applyFont="1" applyFill="1" applyBorder="1" applyAlignment="1" applyProtection="1">
      <alignment horizontal="left"/>
      <protection locked="0"/>
    </xf>
    <xf numFmtId="0" fontId="31" fillId="5" borderId="16" xfId="0" applyFont="1" applyFill="1" applyBorder="1" applyAlignment="1" applyProtection="1">
      <alignment horizontal="left"/>
      <protection locked="0"/>
    </xf>
    <xf numFmtId="0" fontId="29" fillId="4" borderId="25" xfId="0" applyFont="1" applyFill="1" applyBorder="1" applyAlignment="1" applyProtection="1">
      <alignment horizontal="left"/>
    </xf>
    <xf numFmtId="0" fontId="29" fillId="4" borderId="0" xfId="0" applyFont="1" applyFill="1" applyBorder="1" applyAlignment="1" applyProtection="1">
      <alignment horizontal="left"/>
    </xf>
    <xf numFmtId="0" fontId="29" fillId="4" borderId="29" xfId="0" applyFont="1" applyFill="1" applyBorder="1" applyAlignment="1" applyProtection="1">
      <alignment horizontal="left"/>
    </xf>
    <xf numFmtId="0" fontId="29" fillId="9" borderId="32" xfId="0" applyFont="1" applyFill="1" applyBorder="1" applyAlignment="1" applyProtection="1">
      <alignment horizontal="left"/>
    </xf>
    <xf numFmtId="0" fontId="29" fillId="9" borderId="33" xfId="0" applyFont="1" applyFill="1" applyBorder="1" applyAlignment="1" applyProtection="1">
      <alignment horizontal="left"/>
    </xf>
    <xf numFmtId="0" fontId="31" fillId="0" borderId="15" xfId="0" applyFont="1" applyBorder="1" applyAlignment="1" applyProtection="1">
      <alignment horizontal="right" vertical="center"/>
    </xf>
    <xf numFmtId="0" fontId="31" fillId="0" borderId="16" xfId="0" applyFont="1" applyBorder="1" applyAlignment="1" applyProtection="1">
      <alignment horizontal="right" vertical="center"/>
    </xf>
    <xf numFmtId="0" fontId="31" fillId="0" borderId="15" xfId="0" applyFont="1" applyBorder="1" applyAlignment="1" applyProtection="1">
      <alignment horizontal="left" vertical="center"/>
    </xf>
    <xf numFmtId="0" fontId="31" fillId="0" borderId="16" xfId="0" applyFont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 vertical="center"/>
    </xf>
    <xf numFmtId="0" fontId="33" fillId="0" borderId="15" xfId="0" applyFont="1" applyBorder="1" applyAlignment="1" applyProtection="1">
      <alignment horizontal="left" vertical="center"/>
    </xf>
    <xf numFmtId="0" fontId="33" fillId="0" borderId="8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right" vertical="center"/>
    </xf>
    <xf numFmtId="0" fontId="31" fillId="4" borderId="0" xfId="0" applyFont="1" applyFill="1" applyAlignment="1" applyProtection="1">
      <alignment horizontal="left"/>
    </xf>
    <xf numFmtId="0" fontId="31" fillId="4" borderId="29" xfId="0" applyFont="1" applyFill="1" applyBorder="1" applyAlignment="1" applyProtection="1">
      <alignment horizontal="left"/>
    </xf>
    <xf numFmtId="0" fontId="29" fillId="9" borderId="0" xfId="0" applyFont="1" applyFill="1" applyBorder="1" applyAlignment="1" applyProtection="1">
      <alignment horizontal="left"/>
    </xf>
    <xf numFmtId="0" fontId="29" fillId="9" borderId="22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9" fillId="9" borderId="35" xfId="0" applyFont="1" applyFill="1" applyBorder="1" applyAlignment="1" applyProtection="1">
      <alignment horizontal="left"/>
    </xf>
    <xf numFmtId="0" fontId="30" fillId="10" borderId="15" xfId="0" applyFont="1" applyFill="1" applyBorder="1" applyAlignment="1" applyProtection="1">
      <alignment horizontal="left"/>
    </xf>
    <xf numFmtId="0" fontId="30" fillId="10" borderId="8" xfId="0" applyFont="1" applyFill="1" applyBorder="1" applyAlignment="1" applyProtection="1">
      <alignment horizontal="left"/>
    </xf>
    <xf numFmtId="164" fontId="31" fillId="5" borderId="15" xfId="4" applyNumberFormat="1" applyFont="1" applyFill="1" applyBorder="1" applyAlignment="1" applyProtection="1">
      <alignment horizontal="left"/>
      <protection locked="0"/>
    </xf>
    <xf numFmtId="164" fontId="31" fillId="5" borderId="8" xfId="4" applyNumberFormat="1" applyFont="1" applyFill="1" applyBorder="1" applyAlignment="1" applyProtection="1">
      <alignment horizontal="left"/>
      <protection locked="0"/>
    </xf>
    <xf numFmtId="164" fontId="31" fillId="5" borderId="16" xfId="4" applyNumberFormat="1" applyFont="1" applyFill="1" applyBorder="1" applyAlignment="1" applyProtection="1">
      <alignment horizontal="left"/>
      <protection locked="0"/>
    </xf>
    <xf numFmtId="164" fontId="34" fillId="5" borderId="15" xfId="5" applyNumberFormat="1" applyFill="1" applyBorder="1" applyProtection="1">
      <protection locked="0"/>
    </xf>
    <xf numFmtId="164" fontId="31" fillId="5" borderId="8" xfId="4" applyNumberFormat="1" applyFont="1" applyFill="1" applyBorder="1" applyProtection="1">
      <protection locked="0"/>
    </xf>
    <xf numFmtId="164" fontId="31" fillId="5" borderId="16" xfId="4" applyNumberFormat="1" applyFont="1" applyFill="1" applyBorder="1" applyProtection="1">
      <protection locked="0"/>
    </xf>
    <xf numFmtId="0" fontId="17" fillId="10" borderId="15" xfId="0" applyFont="1" applyFill="1" applyBorder="1" applyAlignment="1" applyProtection="1">
      <alignment horizontal="left"/>
    </xf>
    <xf numFmtId="0" fontId="17" fillId="10" borderId="8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vertical="center"/>
    </xf>
    <xf numFmtId="0" fontId="31" fillId="5" borderId="15" xfId="4" applyNumberFormat="1" applyFont="1" applyFill="1" applyBorder="1" applyAlignment="1" applyProtection="1">
      <alignment horizontal="left"/>
      <protection locked="0"/>
    </xf>
    <xf numFmtId="0" fontId="31" fillId="5" borderId="8" xfId="4" applyNumberFormat="1" applyFont="1" applyFill="1" applyBorder="1" applyAlignment="1" applyProtection="1">
      <alignment horizontal="left"/>
      <protection locked="0"/>
    </xf>
    <xf numFmtId="0" fontId="31" fillId="5" borderId="16" xfId="4" applyNumberFormat="1" applyFont="1" applyFill="1" applyBorder="1" applyAlignment="1" applyProtection="1">
      <alignment horizontal="left"/>
      <protection locked="0"/>
    </xf>
    <xf numFmtId="0" fontId="31" fillId="5" borderId="7" xfId="0" applyFont="1" applyFill="1" applyBorder="1" applyAlignment="1" applyProtection="1">
      <alignment horizontal="left"/>
      <protection locked="0"/>
    </xf>
    <xf numFmtId="0" fontId="31" fillId="4" borderId="3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4" fillId="4" borderId="21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17" fillId="1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 shrinkToFit="1"/>
    </xf>
    <xf numFmtId="0" fontId="4" fillId="0" borderId="55" xfId="0" applyFont="1" applyBorder="1" applyProtection="1"/>
    <xf numFmtId="0" fontId="4" fillId="0" borderId="54" xfId="0" applyFont="1" applyBorder="1" applyProtection="1"/>
    <xf numFmtId="0" fontId="3" fillId="0" borderId="6" xfId="0" applyFont="1" applyBorder="1"/>
    <xf numFmtId="0" fontId="4" fillId="0" borderId="0" xfId="0" applyFont="1" applyAlignment="1">
      <alignment horizontal="left"/>
    </xf>
    <xf numFmtId="0" fontId="4" fillId="0" borderId="52" xfId="0" applyFont="1" applyBorder="1" applyProtection="1"/>
    <xf numFmtId="0" fontId="4" fillId="0" borderId="46" xfId="0" applyFont="1" applyBorder="1" applyProtection="1"/>
    <xf numFmtId="0" fontId="4" fillId="0" borderId="49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>
      <alignment horizontal="left" wrapText="1"/>
    </xf>
    <xf numFmtId="0" fontId="3" fillId="0" borderId="0" xfId="0" applyFont="1" applyAlignment="1">
      <alignment horizontal="justify" vertical="top" wrapText="1"/>
    </xf>
    <xf numFmtId="0" fontId="29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164" fontId="3" fillId="6" borderId="40" xfId="4" applyNumberFormat="1" applyFont="1" applyFill="1" applyBorder="1" applyAlignment="1" applyProtection="1">
      <alignment horizontal="left" vertical="center"/>
    </xf>
    <xf numFmtId="164" fontId="3" fillId="6" borderId="41" xfId="4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164" fontId="3" fillId="13" borderId="56" xfId="4" applyNumberFormat="1" applyFont="1" applyFill="1" applyBorder="1" applyAlignment="1" applyProtection="1">
      <alignment horizontal="left" vertical="center"/>
    </xf>
    <xf numFmtId="164" fontId="3" fillId="13" borderId="57" xfId="4" applyNumberFormat="1" applyFont="1" applyFill="1" applyBorder="1" applyAlignment="1" applyProtection="1">
      <alignment horizontal="left" vertical="center"/>
    </xf>
    <xf numFmtId="0" fontId="31" fillId="5" borderId="20" xfId="4" applyNumberFormat="1" applyFont="1" applyFill="1" applyBorder="1" applyAlignment="1" applyProtection="1">
      <alignment horizontal="left" vertical="top" wrapText="1"/>
      <protection locked="0"/>
    </xf>
    <xf numFmtId="0" fontId="31" fillId="5" borderId="32" xfId="4" applyNumberFormat="1" applyFont="1" applyFill="1" applyBorder="1" applyAlignment="1" applyProtection="1">
      <alignment horizontal="left" vertical="top" wrapText="1"/>
      <protection locked="0"/>
    </xf>
    <xf numFmtId="0" fontId="31" fillId="5" borderId="33" xfId="4" applyNumberFormat="1" applyFont="1" applyFill="1" applyBorder="1" applyAlignment="1" applyProtection="1">
      <alignment horizontal="left" vertical="top" wrapText="1"/>
      <protection locked="0"/>
    </xf>
    <xf numFmtId="0" fontId="31" fillId="5" borderId="21" xfId="4" applyNumberFormat="1" applyFont="1" applyFill="1" applyBorder="1" applyAlignment="1" applyProtection="1">
      <alignment horizontal="left" vertical="top" wrapText="1"/>
      <protection locked="0"/>
    </xf>
    <xf numFmtId="0" fontId="31" fillId="5" borderId="0" xfId="4" applyNumberFormat="1" applyFont="1" applyFill="1" applyBorder="1" applyAlignment="1" applyProtection="1">
      <alignment horizontal="left" vertical="top" wrapText="1"/>
      <protection locked="0"/>
    </xf>
    <xf numFmtId="0" fontId="31" fillId="5" borderId="22" xfId="4" applyNumberFormat="1" applyFont="1" applyFill="1" applyBorder="1" applyAlignment="1" applyProtection="1">
      <alignment horizontal="left" vertical="top" wrapText="1"/>
      <protection locked="0"/>
    </xf>
    <xf numFmtId="0" fontId="31" fillId="5" borderId="23" xfId="4" applyNumberFormat="1" applyFont="1" applyFill="1" applyBorder="1" applyAlignment="1" applyProtection="1">
      <alignment horizontal="left" vertical="top" wrapText="1"/>
      <protection locked="0"/>
    </xf>
    <xf numFmtId="0" fontId="31" fillId="5" borderId="34" xfId="4" applyNumberFormat="1" applyFont="1" applyFill="1" applyBorder="1" applyAlignment="1" applyProtection="1">
      <alignment horizontal="left" vertical="top" wrapText="1"/>
      <protection locked="0"/>
    </xf>
    <xf numFmtId="0" fontId="31" fillId="5" borderId="35" xfId="4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6" borderId="15" xfId="0" applyNumberFormat="1" applyFont="1" applyFill="1" applyBorder="1" applyProtection="1"/>
    <xf numFmtId="164" fontId="3" fillId="6" borderId="16" xfId="0" applyNumberFormat="1" applyFont="1" applyFill="1" applyBorder="1" applyProtection="1"/>
    <xf numFmtId="0" fontId="26" fillId="7" borderId="10" xfId="0" applyFont="1" applyFill="1" applyBorder="1" applyAlignment="1">
      <alignment horizontal="left" vertical="center" wrapText="1"/>
    </xf>
    <xf numFmtId="0" fontId="26" fillId="7" borderId="9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Protection="1">
      <protection locked="0"/>
    </xf>
    <xf numFmtId="164" fontId="3" fillId="5" borderId="16" xfId="0" applyNumberFormat="1" applyFont="1" applyFill="1" applyBorder="1" applyProtection="1">
      <protection locked="0"/>
    </xf>
    <xf numFmtId="0" fontId="17" fillId="8" borderId="10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right" vertical="center"/>
    </xf>
    <xf numFmtId="0" fontId="15" fillId="9" borderId="15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5" fillId="9" borderId="16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2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73" fontId="3" fillId="2" borderId="15" xfId="2" applyNumberFormat="1" applyFont="1" applyFill="1" applyBorder="1" applyAlignment="1" applyProtection="1">
      <alignment horizontal="center" vertical="center"/>
    </xf>
    <xf numFmtId="173" fontId="3" fillId="2" borderId="16" xfId="2" applyNumberFormat="1" applyFont="1" applyFill="1" applyBorder="1" applyAlignment="1" applyProtection="1">
      <alignment horizontal="center" vertical="center"/>
    </xf>
    <xf numFmtId="173" fontId="3" fillId="0" borderId="37" xfId="0" applyNumberFormat="1" applyFont="1" applyFill="1" applyBorder="1"/>
    <xf numFmtId="173" fontId="3" fillId="0" borderId="18" xfId="0" applyNumberFormat="1" applyFont="1" applyFill="1" applyBorder="1"/>
    <xf numFmtId="173" fontId="3" fillId="0" borderId="11" xfId="0" applyNumberFormat="1" applyFont="1" applyFill="1" applyBorder="1"/>
    <xf numFmtId="0" fontId="21" fillId="7" borderId="10" xfId="0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11" fillId="3" borderId="10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7" fillId="8" borderId="7" xfId="0" applyFont="1" applyFill="1" applyBorder="1" applyAlignment="1">
      <alignment horizontal="left" wrapText="1"/>
    </xf>
    <xf numFmtId="173" fontId="3" fillId="0" borderId="37" xfId="4" applyNumberFormat="1" applyFont="1" applyFill="1" applyBorder="1" applyProtection="1"/>
    <xf numFmtId="173" fontId="3" fillId="0" borderId="11" xfId="4" applyNumberFormat="1" applyFont="1" applyFill="1" applyBorder="1" applyProtection="1"/>
    <xf numFmtId="173" fontId="3" fillId="0" borderId="18" xfId="4" applyNumberFormat="1" applyFont="1" applyFill="1" applyBorder="1" applyProtection="1"/>
    <xf numFmtId="173" fontId="4" fillId="6" borderId="37" xfId="0" applyNumberFormat="1" applyFont="1" applyFill="1" applyBorder="1" applyAlignment="1">
      <alignment horizontal="center" vertical="center"/>
    </xf>
    <xf numFmtId="173" fontId="4" fillId="6" borderId="18" xfId="0" applyNumberFormat="1" applyFont="1" applyFill="1" applyBorder="1" applyAlignment="1">
      <alignment horizontal="center" vertical="center"/>
    </xf>
    <xf numFmtId="0" fontId="20" fillId="4" borderId="20" xfId="0" applyFont="1" applyFill="1" applyBorder="1" applyAlignment="1" applyProtection="1">
      <alignment horizontal="left"/>
    </xf>
    <xf numFmtId="0" fontId="20" fillId="4" borderId="32" xfId="0" applyFont="1" applyFill="1" applyBorder="1" applyAlignment="1" applyProtection="1">
      <alignment horizontal="left"/>
    </xf>
    <xf numFmtId="0" fontId="20" fillId="4" borderId="33" xfId="0" applyFont="1" applyFill="1" applyBorder="1" applyAlignment="1" applyProtection="1">
      <alignment horizontal="left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3" fontId="4" fillId="6" borderId="7" xfId="0" applyNumberFormat="1" applyFont="1" applyFill="1" applyBorder="1" applyAlignment="1">
      <alignment horizontal="center"/>
    </xf>
    <xf numFmtId="176" fontId="3" fillId="6" borderId="7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3" fontId="4" fillId="6" borderId="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top" wrapText="1"/>
      <protection locked="0"/>
    </xf>
    <xf numFmtId="0" fontId="17" fillId="8" borderId="16" xfId="0" applyFont="1" applyFill="1" applyBorder="1" applyAlignment="1">
      <alignment horizontal="left" wrapText="1"/>
    </xf>
    <xf numFmtId="0" fontId="17" fillId="8" borderId="15" xfId="0" applyFont="1" applyFill="1" applyBorder="1" applyAlignment="1">
      <alignment horizontal="left" wrapText="1"/>
    </xf>
    <xf numFmtId="0" fontId="21" fillId="7" borderId="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6" borderId="20" xfId="0" applyFont="1" applyFill="1" applyBorder="1" applyAlignment="1" applyProtection="1">
      <alignment horizontal="left" vertical="top" wrapText="1"/>
    </xf>
    <xf numFmtId="0" fontId="3" fillId="6" borderId="32" xfId="0" applyFont="1" applyFill="1" applyBorder="1" applyAlignment="1" applyProtection="1">
      <alignment horizontal="left" vertical="top" wrapText="1"/>
    </xf>
    <xf numFmtId="0" fontId="3" fillId="6" borderId="33" xfId="0" applyFont="1" applyFill="1" applyBorder="1" applyAlignment="1" applyProtection="1">
      <alignment horizontal="left" vertical="top" wrapText="1"/>
    </xf>
    <xf numFmtId="0" fontId="3" fillId="6" borderId="21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22" xfId="0" applyFont="1" applyFill="1" applyBorder="1" applyAlignment="1" applyProtection="1">
      <alignment horizontal="left" vertical="top" wrapText="1"/>
    </xf>
    <xf numFmtId="0" fontId="3" fillId="6" borderId="23" xfId="0" applyFont="1" applyFill="1" applyBorder="1" applyAlignment="1" applyProtection="1">
      <alignment horizontal="left" vertical="top" wrapText="1"/>
    </xf>
    <xf numFmtId="0" fontId="3" fillId="6" borderId="34" xfId="0" applyFont="1" applyFill="1" applyBorder="1" applyAlignment="1" applyProtection="1">
      <alignment horizontal="left" vertical="top" wrapText="1"/>
    </xf>
    <xf numFmtId="0" fontId="3" fillId="6" borderId="35" xfId="0" applyFont="1" applyFill="1" applyBorder="1" applyAlignment="1" applyProtection="1">
      <alignment horizontal="left" vertical="top" wrapText="1"/>
    </xf>
    <xf numFmtId="0" fontId="3" fillId="6" borderId="46" xfId="0" applyFont="1" applyFill="1" applyBorder="1" applyAlignment="1" applyProtection="1">
      <alignment horizontal="left"/>
    </xf>
    <xf numFmtId="0" fontId="3" fillId="6" borderId="42" xfId="0" applyFont="1" applyFill="1" applyBorder="1" applyAlignment="1" applyProtection="1">
      <alignment horizontal="left"/>
    </xf>
    <xf numFmtId="0" fontId="3" fillId="6" borderId="7" xfId="0" applyFont="1" applyFill="1" applyBorder="1" applyAlignment="1" applyProtection="1">
      <alignment horizontal="left"/>
    </xf>
    <xf numFmtId="0" fontId="3" fillId="6" borderId="43" xfId="0" applyFont="1" applyFill="1" applyBorder="1" applyAlignment="1" applyProtection="1">
      <alignment horizontal="left"/>
    </xf>
    <xf numFmtId="0" fontId="3" fillId="6" borderId="54" xfId="0" applyFont="1" applyFill="1" applyBorder="1" applyAlignment="1" applyProtection="1">
      <alignment horizontal="left"/>
    </xf>
    <xf numFmtId="0" fontId="3" fillId="6" borderId="44" xfId="0" applyFont="1" applyFill="1" applyBorder="1" applyAlignment="1" applyProtection="1">
      <alignment horizontal="left"/>
    </xf>
    <xf numFmtId="0" fontId="3" fillId="0" borderId="5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6" borderId="51" xfId="0" applyFont="1" applyFill="1" applyBorder="1" applyAlignment="1" applyProtection="1">
      <alignment horizontal="left"/>
    </xf>
    <xf numFmtId="0" fontId="3" fillId="6" borderId="17" xfId="0" applyFont="1" applyFill="1" applyBorder="1" applyAlignment="1" applyProtection="1">
      <alignment horizontal="left"/>
    </xf>
    <xf numFmtId="0" fontId="3" fillId="6" borderId="69" xfId="0" applyFont="1" applyFill="1" applyBorder="1" applyAlignment="1" applyProtection="1">
      <alignment horizontal="left"/>
    </xf>
    <xf numFmtId="0" fontId="3" fillId="6" borderId="48" xfId="0" applyFont="1" applyFill="1" applyBorder="1" applyAlignment="1" applyProtection="1">
      <alignment horizontal="left"/>
    </xf>
    <xf numFmtId="0" fontId="3" fillId="6" borderId="66" xfId="0" applyFont="1" applyFill="1" applyBorder="1" applyAlignment="1" applyProtection="1">
      <alignment horizontal="left"/>
    </xf>
    <xf numFmtId="0" fontId="3" fillId="6" borderId="70" xfId="0" applyFont="1" applyFill="1" applyBorder="1" applyAlignment="1" applyProtection="1">
      <alignment horizontal="left"/>
    </xf>
    <xf numFmtId="0" fontId="3" fillId="6" borderId="50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16" xfId="0" applyFont="1" applyFill="1" applyBorder="1" applyAlignment="1" applyProtection="1">
      <alignment horizontal="left"/>
    </xf>
    <xf numFmtId="0" fontId="3" fillId="0" borderId="20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horizontal="left" vertical="top" wrapText="1"/>
    </xf>
    <xf numFmtId="0" fontId="3" fillId="6" borderId="71" xfId="0" applyFont="1" applyFill="1" applyBorder="1" applyAlignment="1" applyProtection="1">
      <alignment horizontal="left"/>
    </xf>
    <xf numFmtId="0" fontId="3" fillId="0" borderId="5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6" borderId="68" xfId="0" applyFont="1" applyFill="1" applyBorder="1" applyAlignment="1" applyProtection="1">
      <alignment horizontal="left"/>
    </xf>
    <xf numFmtId="0" fontId="3" fillId="0" borderId="7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horizontal="right" vertical="center"/>
    </xf>
    <xf numFmtId="9" fontId="3" fillId="6" borderId="46" xfId="1" applyFont="1" applyFill="1" applyBorder="1" applyAlignment="1" applyProtection="1">
      <alignment horizontal="left"/>
    </xf>
    <xf numFmtId="9" fontId="3" fillId="6" borderId="42" xfId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left" vertical="center"/>
    </xf>
    <xf numFmtId="0" fontId="3" fillId="6" borderId="67" xfId="0" applyFont="1" applyFill="1" applyBorder="1" applyAlignment="1" applyProtection="1">
      <alignment horizontal="left"/>
    </xf>
    <xf numFmtId="0" fontId="3" fillId="0" borderId="7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wrapText="1"/>
    </xf>
    <xf numFmtId="0" fontId="3" fillId="6" borderId="36" xfId="0" applyFont="1" applyFill="1" applyBorder="1" applyAlignment="1" applyProtection="1">
      <alignment horizontal="left" vertical="top" wrapText="1"/>
    </xf>
    <xf numFmtId="0" fontId="3" fillId="6" borderId="62" xfId="0" applyFont="1" applyFill="1" applyBorder="1" applyAlignment="1" applyProtection="1">
      <alignment horizontal="left" vertical="top" wrapText="1"/>
    </xf>
    <xf numFmtId="0" fontId="3" fillId="6" borderId="57" xfId="0" applyFont="1" applyFill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</cellXfs>
  <cellStyles count="6">
    <cellStyle name="Euro" xfId="2"/>
    <cellStyle name="Hipervínculo" xfId="5" builtinId="8"/>
    <cellStyle name="Millares [0]" xfId="3" builtinId="6"/>
    <cellStyle name="Moneda [0]" xfId="4" builtinId="7"/>
    <cellStyle name="Normal" xfId="0" builtinId="0"/>
    <cellStyle name="Porcentaje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justify" vertical="bottom" textRotation="0" wrapText="0" indent="0" justifyLastLine="0" shrinkToFit="1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0"/>
        </patternFill>
      </fill>
      <alignment textRotation="0" wrapText="0" justifyLastLine="0" shrinkToFit="1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solid">
          <fgColor indexed="64"/>
          <bgColor theme="0"/>
        </patternFill>
      </fill>
      <alignment textRotation="0" wrapText="0" justifyLastLine="0" shrinkToFit="1" readingOrder="0"/>
    </dxf>
    <dxf>
      <font>
        <condense val="0"/>
        <extend val="0"/>
        <color indexed="16"/>
      </font>
    </dxf>
    <dxf>
      <font>
        <condense val="0"/>
        <extend val="0"/>
        <color indexed="9"/>
      </font>
    </dxf>
    <dxf>
      <font>
        <condense val="0"/>
        <extend val="0"/>
        <color indexed="16"/>
      </font>
    </dxf>
    <dxf>
      <font>
        <strike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866775</xdr:colOff>
          <xdr:row>45</xdr:row>
          <xdr:rowOff>19050</xdr:rowOff>
        </xdr:from>
        <xdr:to>
          <xdr:col>6</xdr:col>
          <xdr:colOff>542925</xdr:colOff>
          <xdr:row>61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542925</xdr:colOff>
          <xdr:row>69</xdr:row>
          <xdr:rowOff>114300</xdr:rowOff>
        </xdr:from>
        <xdr:to>
          <xdr:col>4</xdr:col>
          <xdr:colOff>1257300</xdr:colOff>
          <xdr:row>87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517</xdr:row>
          <xdr:rowOff>142875</xdr:rowOff>
        </xdr:from>
        <xdr:to>
          <xdr:col>5</xdr:col>
          <xdr:colOff>104775</xdr:colOff>
          <xdr:row>535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238125</xdr:rowOff>
        </xdr:from>
        <xdr:to>
          <xdr:col>3</xdr:col>
          <xdr:colOff>304800</xdr:colOff>
          <xdr:row>28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69</xdr:row>
          <xdr:rowOff>47625</xdr:rowOff>
        </xdr:from>
        <xdr:to>
          <xdr:col>3</xdr:col>
          <xdr:colOff>180975</xdr:colOff>
          <xdr:row>86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165</xdr:row>
          <xdr:rowOff>76200</xdr:rowOff>
        </xdr:from>
        <xdr:to>
          <xdr:col>6</xdr:col>
          <xdr:colOff>581025</xdr:colOff>
          <xdr:row>182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105</xdr:row>
          <xdr:rowOff>28575</xdr:rowOff>
        </xdr:from>
        <xdr:to>
          <xdr:col>5</xdr:col>
          <xdr:colOff>523875</xdr:colOff>
          <xdr:row>122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73</xdr:row>
          <xdr:rowOff>38100</xdr:rowOff>
        </xdr:from>
        <xdr:to>
          <xdr:col>7</xdr:col>
          <xdr:colOff>657225</xdr:colOff>
          <xdr:row>90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61</xdr:row>
          <xdr:rowOff>114300</xdr:rowOff>
        </xdr:from>
        <xdr:to>
          <xdr:col>7</xdr:col>
          <xdr:colOff>295275</xdr:colOff>
          <xdr:row>79</xdr:row>
          <xdr:rowOff>9525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Lista1" displayName="Lista1" ref="J1:L11" insertRowShift="1" totalsRowShown="0" headerRowDxfId="5" dataDxfId="4" tableBorderDxfId="3">
  <tableColumns count="3">
    <tableColumn id="1" name="Zutabea1" dataDxfId="2"/>
    <tableColumn id="2" name="Columna2" dataDxfId="1"/>
    <tableColumn id="3" name="Columna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1.xml"/><Relationship Id="rId5" Type="http://schemas.openxmlformats.org/officeDocument/2006/relationships/image" Target="../media/image4.emf"/><Relationship Id="rId4" Type="http://schemas.openxmlformats.org/officeDocument/2006/relationships/package" Target="../embeddings/Documento_de_Microsoft_Word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package" Target="../embeddings/Documento_de_Microsoft_Word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opLeftCell="A49" workbookViewId="0">
      <selection activeCell="C13" sqref="C13:E13"/>
    </sheetView>
  </sheetViews>
  <sheetFormatPr baseColWidth="10" defaultColWidth="9.140625" defaultRowHeight="12.75"/>
  <cols>
    <col min="1" max="1" width="14.7109375" style="333" customWidth="1"/>
    <col min="2" max="2" width="33.7109375" style="333" customWidth="1"/>
    <col min="3" max="3" width="12.5703125" style="333" customWidth="1"/>
    <col min="4" max="4" width="12.42578125" style="333" customWidth="1"/>
    <col min="5" max="5" width="13.140625" style="333" customWidth="1"/>
    <col min="6" max="6" width="11.28515625" style="333" bestFit="1" customWidth="1"/>
    <col min="7" max="7" width="28.5703125" style="333" customWidth="1"/>
    <col min="8" max="16384" width="9.140625" style="333"/>
  </cols>
  <sheetData>
    <row r="1" spans="1:18" ht="15.75">
      <c r="A1" s="487" t="s">
        <v>420</v>
      </c>
      <c r="B1" s="488"/>
      <c r="C1" s="488"/>
      <c r="D1" s="332"/>
      <c r="E1" s="332"/>
      <c r="F1" s="479"/>
      <c r="G1" s="480"/>
      <c r="J1" s="334" t="s">
        <v>114</v>
      </c>
      <c r="K1" s="335" t="s">
        <v>116</v>
      </c>
      <c r="L1" s="335"/>
      <c r="M1" s="335"/>
      <c r="N1" s="335" t="s">
        <v>119</v>
      </c>
      <c r="O1" s="335"/>
      <c r="P1" s="335"/>
      <c r="Q1" s="335"/>
      <c r="R1" s="335"/>
    </row>
    <row r="2" spans="1:18" ht="13.5" thickBot="1">
      <c r="A2" s="336"/>
      <c r="B2" s="336"/>
      <c r="C2" s="336"/>
      <c r="D2" s="336"/>
      <c r="E2" s="337"/>
      <c r="J2" s="335" t="s">
        <v>115</v>
      </c>
      <c r="K2" s="335" t="s">
        <v>117</v>
      </c>
      <c r="L2" s="335"/>
      <c r="M2" s="335"/>
      <c r="N2" s="335" t="s">
        <v>120</v>
      </c>
      <c r="O2" s="335"/>
      <c r="P2" s="335"/>
      <c r="Q2" s="335"/>
      <c r="R2" s="335"/>
    </row>
    <row r="3" spans="1:18" ht="13.5" thickBot="1">
      <c r="A3" s="489" t="s">
        <v>125</v>
      </c>
      <c r="B3" s="489"/>
      <c r="C3" s="452"/>
      <c r="D3" s="453"/>
      <c r="J3" s="335"/>
      <c r="K3" s="335" t="s">
        <v>118</v>
      </c>
      <c r="L3" s="335"/>
      <c r="M3" s="335"/>
      <c r="N3" s="335" t="s">
        <v>121</v>
      </c>
      <c r="O3" s="335"/>
      <c r="P3" s="335"/>
      <c r="Q3" s="335"/>
      <c r="R3" s="335"/>
    </row>
    <row r="4" spans="1:18" ht="9" customHeight="1" thickBot="1">
      <c r="A4" s="336"/>
      <c r="B4" s="336"/>
      <c r="C4" s="336"/>
      <c r="D4" s="338"/>
      <c r="G4" s="336"/>
      <c r="H4" s="339"/>
      <c r="J4" s="335"/>
      <c r="K4" s="335"/>
      <c r="L4" s="335"/>
      <c r="M4" s="335"/>
      <c r="N4" s="335" t="s">
        <v>122</v>
      </c>
      <c r="O4" s="335"/>
      <c r="P4" s="335"/>
      <c r="Q4" s="335"/>
      <c r="R4" s="335"/>
    </row>
    <row r="5" spans="1:18" ht="13.5" thickBot="1">
      <c r="A5" s="336" t="s">
        <v>126</v>
      </c>
      <c r="B5" s="336"/>
      <c r="C5" s="454"/>
      <c r="D5" s="455"/>
      <c r="G5" s="336"/>
      <c r="H5" s="339"/>
      <c r="J5" s="335"/>
      <c r="K5" s="335"/>
      <c r="L5" s="335"/>
      <c r="M5" s="335"/>
      <c r="N5" s="335" t="s">
        <v>123</v>
      </c>
      <c r="O5" s="335"/>
      <c r="P5" s="335"/>
      <c r="Q5" s="335"/>
      <c r="R5" s="335"/>
    </row>
    <row r="6" spans="1:18" ht="6.75" customHeight="1" thickBot="1">
      <c r="A6" s="340"/>
      <c r="B6" s="340"/>
      <c r="C6" s="340"/>
      <c r="D6" s="340"/>
      <c r="E6" s="341"/>
      <c r="F6" s="342"/>
      <c r="G6" s="342"/>
      <c r="H6" s="449"/>
      <c r="I6" s="339"/>
      <c r="J6" s="335"/>
      <c r="K6" s="335"/>
      <c r="L6" s="335"/>
      <c r="M6" s="335"/>
      <c r="N6" s="335" t="s">
        <v>124</v>
      </c>
      <c r="O6" s="335"/>
      <c r="P6" s="335"/>
      <c r="Q6" s="335"/>
      <c r="R6" s="335"/>
    </row>
    <row r="7" spans="1:18" ht="13.5" thickTop="1">
      <c r="A7" s="336"/>
      <c r="B7" s="336"/>
      <c r="C7" s="336"/>
      <c r="D7" s="336"/>
      <c r="E7" s="336"/>
      <c r="F7" s="336"/>
      <c r="G7" s="336"/>
      <c r="H7" s="339"/>
      <c r="I7" s="449"/>
      <c r="J7" s="335"/>
      <c r="K7" s="335"/>
      <c r="L7" s="335"/>
      <c r="M7" s="335"/>
      <c r="N7" s="335"/>
      <c r="O7" s="335"/>
      <c r="P7" s="335"/>
      <c r="Q7" s="335"/>
      <c r="R7" s="335"/>
    </row>
    <row r="8" spans="1:18">
      <c r="A8" s="469" t="s">
        <v>127</v>
      </c>
      <c r="B8" s="469"/>
      <c r="C8" s="336"/>
      <c r="D8" s="336"/>
      <c r="E8" s="336"/>
      <c r="F8" s="336"/>
      <c r="G8" s="336"/>
    </row>
    <row r="9" spans="1:18" ht="14.25" customHeight="1">
      <c r="A9" s="466" t="s">
        <v>128</v>
      </c>
      <c r="B9" s="467"/>
      <c r="C9" s="481"/>
      <c r="D9" s="482"/>
      <c r="E9" s="482"/>
      <c r="F9" s="482"/>
      <c r="G9" s="483"/>
    </row>
    <row r="10" spans="1:18" ht="14.25" customHeight="1">
      <c r="A10" s="464" t="s">
        <v>129</v>
      </c>
      <c r="B10" s="465"/>
      <c r="C10" s="484"/>
      <c r="D10" s="485"/>
      <c r="E10" s="485"/>
      <c r="F10" s="485"/>
      <c r="G10" s="486"/>
    </row>
    <row r="11" spans="1:18" ht="14.25" customHeight="1">
      <c r="A11" s="464" t="s">
        <v>130</v>
      </c>
      <c r="B11" s="465"/>
      <c r="C11" s="490"/>
      <c r="D11" s="491"/>
      <c r="E11" s="491"/>
      <c r="F11" s="491"/>
      <c r="G11" s="492"/>
    </row>
    <row r="12" spans="1:18" ht="38.25" customHeight="1">
      <c r="A12" s="468" t="s">
        <v>131</v>
      </c>
      <c r="B12" s="468"/>
    </row>
    <row r="13" spans="1:18" ht="14.25" customHeight="1">
      <c r="A13" s="466" t="s">
        <v>414</v>
      </c>
      <c r="B13" s="467"/>
      <c r="C13" s="493"/>
      <c r="D13" s="493"/>
      <c r="E13" s="493"/>
    </row>
    <row r="14" spans="1:18" ht="14.25" customHeight="1">
      <c r="A14" s="466" t="s">
        <v>415</v>
      </c>
      <c r="B14" s="467"/>
      <c r="C14" s="493"/>
      <c r="D14" s="493"/>
      <c r="E14" s="493"/>
    </row>
    <row r="15" spans="1:18" ht="14.25" customHeight="1">
      <c r="A15" s="466" t="s">
        <v>416</v>
      </c>
      <c r="B15" s="467"/>
      <c r="C15" s="493"/>
      <c r="D15" s="493"/>
      <c r="E15" s="493"/>
    </row>
    <row r="16" spans="1:18" ht="14.25" customHeight="1">
      <c r="A16" s="466" t="s">
        <v>132</v>
      </c>
      <c r="B16" s="467"/>
      <c r="C16" s="493"/>
      <c r="D16" s="493"/>
      <c r="E16" s="493"/>
    </row>
    <row r="17" spans="1:7" ht="14.25" customHeight="1">
      <c r="A17" s="466" t="s">
        <v>133</v>
      </c>
      <c r="B17" s="467"/>
      <c r="C17" s="493"/>
      <c r="D17" s="493"/>
      <c r="E17" s="493"/>
    </row>
    <row r="18" spans="1:7" ht="14.25" customHeight="1">
      <c r="A18" s="470" t="s">
        <v>134</v>
      </c>
      <c r="B18" s="471"/>
      <c r="C18" s="343"/>
      <c r="D18" s="366"/>
      <c r="E18" s="366"/>
      <c r="F18" s="344"/>
    </row>
    <row r="19" spans="1:7" ht="14.25" customHeight="1">
      <c r="A19" s="472" t="s">
        <v>135</v>
      </c>
      <c r="B19" s="472"/>
      <c r="C19" s="367"/>
      <c r="D19" s="368"/>
      <c r="E19" s="368"/>
      <c r="F19" s="344"/>
    </row>
    <row r="20" spans="1:7" ht="14.25" customHeight="1">
      <c r="A20" s="464" t="s">
        <v>136</v>
      </c>
      <c r="B20" s="465"/>
      <c r="C20" s="456"/>
      <c r="D20" s="457"/>
      <c r="E20" s="457"/>
      <c r="F20" s="457"/>
      <c r="G20" s="458"/>
    </row>
    <row r="21" spans="1:7" ht="14.25" customHeight="1">
      <c r="A21" s="345"/>
      <c r="B21" s="346"/>
    </row>
    <row r="23" spans="1:7" ht="13.5" thickBot="1">
      <c r="A23" s="347"/>
      <c r="B23" s="347"/>
      <c r="C23" s="347"/>
      <c r="D23" s="347"/>
      <c r="E23" s="347"/>
      <c r="F23" s="347"/>
      <c r="G23" s="347"/>
    </row>
    <row r="24" spans="1:7" ht="13.5" thickTop="1">
      <c r="A24" s="348" t="s">
        <v>137</v>
      </c>
      <c r="B24" s="349"/>
      <c r="C24" s="349"/>
      <c r="D24" s="349"/>
      <c r="E24" s="349"/>
      <c r="F24" s="349"/>
      <c r="G24" s="350"/>
    </row>
    <row r="25" spans="1:7">
      <c r="A25" s="351" t="s">
        <v>98</v>
      </c>
      <c r="B25" s="349"/>
      <c r="C25" s="349"/>
      <c r="D25" s="349"/>
      <c r="E25" s="349"/>
      <c r="F25" s="349"/>
      <c r="G25" s="352"/>
    </row>
    <row r="26" spans="1:7">
      <c r="A26" s="353"/>
      <c r="B26" s="494" t="s">
        <v>452</v>
      </c>
      <c r="C26" s="473"/>
      <c r="D26" s="473"/>
      <c r="E26" s="473"/>
      <c r="F26" s="473"/>
      <c r="G26" s="474"/>
    </row>
    <row r="27" spans="1:7">
      <c r="A27" s="371"/>
      <c r="B27" s="494" t="s">
        <v>138</v>
      </c>
      <c r="C27" s="473"/>
      <c r="D27" s="473"/>
      <c r="E27" s="473"/>
      <c r="F27" s="473"/>
      <c r="G27" s="474"/>
    </row>
    <row r="28" spans="1:7">
      <c r="A28" s="354"/>
      <c r="B28" s="349"/>
      <c r="C28" s="349"/>
      <c r="D28" s="349"/>
      <c r="E28" s="349"/>
      <c r="F28" s="349"/>
      <c r="G28" s="352"/>
    </row>
    <row r="29" spans="1:7">
      <c r="A29" s="459" t="s">
        <v>139</v>
      </c>
      <c r="B29" s="460"/>
      <c r="C29" s="473" t="s">
        <v>140</v>
      </c>
      <c r="D29" s="473"/>
      <c r="E29" s="473"/>
      <c r="F29" s="473" t="s">
        <v>145</v>
      </c>
      <c r="G29" s="474"/>
    </row>
    <row r="30" spans="1:7">
      <c r="A30" s="354"/>
      <c r="B30" s="349"/>
      <c r="C30" s="473" t="s">
        <v>141</v>
      </c>
      <c r="D30" s="473"/>
      <c r="E30" s="473"/>
      <c r="F30" s="355" t="s">
        <v>146</v>
      </c>
      <c r="G30" s="356"/>
    </row>
    <row r="31" spans="1:7">
      <c r="A31" s="354"/>
      <c r="B31" s="349"/>
      <c r="C31" s="473" t="s">
        <v>142</v>
      </c>
      <c r="D31" s="473"/>
      <c r="E31" s="473"/>
      <c r="F31" s="473" t="s">
        <v>147</v>
      </c>
      <c r="G31" s="474"/>
    </row>
    <row r="32" spans="1:7">
      <c r="A32" s="354"/>
      <c r="B32" s="349"/>
      <c r="C32" s="473" t="s">
        <v>143</v>
      </c>
      <c r="D32" s="473"/>
      <c r="E32" s="473"/>
      <c r="F32" s="473" t="s">
        <v>148</v>
      </c>
      <c r="G32" s="474"/>
    </row>
    <row r="33" spans="1:7">
      <c r="A33" s="354"/>
      <c r="B33" s="349"/>
      <c r="C33" s="473" t="s">
        <v>144</v>
      </c>
      <c r="D33" s="473"/>
      <c r="E33" s="473"/>
      <c r="F33" s="473"/>
      <c r="G33" s="474"/>
    </row>
    <row r="34" spans="1:7">
      <c r="A34" s="354"/>
      <c r="B34" s="349"/>
      <c r="C34" s="355"/>
      <c r="D34" s="355"/>
      <c r="E34" s="355"/>
      <c r="F34" s="355"/>
      <c r="G34" s="356"/>
    </row>
    <row r="35" spans="1:7">
      <c r="A35" s="459" t="s">
        <v>149</v>
      </c>
      <c r="B35" s="460"/>
      <c r="C35" s="460"/>
      <c r="D35" s="460"/>
      <c r="E35" s="460"/>
      <c r="F35" s="460"/>
      <c r="G35" s="461"/>
    </row>
    <row r="36" spans="1:7" ht="13.5" thickBot="1">
      <c r="A36" s="354"/>
      <c r="B36" s="349"/>
      <c r="C36" s="355"/>
      <c r="D36" s="355"/>
      <c r="E36" s="355"/>
      <c r="F36" s="355"/>
      <c r="G36" s="356"/>
    </row>
    <row r="37" spans="1:7">
      <c r="A37" s="354"/>
      <c r="B37" s="357" t="s">
        <v>116</v>
      </c>
      <c r="C37" s="462" t="s">
        <v>151</v>
      </c>
      <c r="D37" s="462"/>
      <c r="E37" s="463"/>
      <c r="F37" s="355"/>
      <c r="G37" s="356"/>
    </row>
    <row r="38" spans="1:7">
      <c r="A38" s="354"/>
      <c r="B38" s="358"/>
      <c r="C38" s="359"/>
      <c r="D38" s="359"/>
      <c r="E38" s="360"/>
      <c r="F38" s="355"/>
      <c r="G38" s="356"/>
    </row>
    <row r="39" spans="1:7">
      <c r="A39" s="354"/>
      <c r="B39" s="358" t="s">
        <v>150</v>
      </c>
      <c r="C39" s="475" t="s">
        <v>152</v>
      </c>
      <c r="D39" s="475"/>
      <c r="E39" s="476"/>
      <c r="F39" s="355"/>
      <c r="G39" s="356"/>
    </row>
    <row r="40" spans="1:7">
      <c r="A40" s="354"/>
      <c r="B40" s="358"/>
      <c r="C40" s="359"/>
      <c r="D40" s="359"/>
      <c r="E40" s="360"/>
      <c r="F40" s="355"/>
      <c r="G40" s="356"/>
    </row>
    <row r="41" spans="1:7" ht="13.5" thickBot="1">
      <c r="A41" s="354"/>
      <c r="B41" s="361" t="s">
        <v>118</v>
      </c>
      <c r="C41" s="477" t="s">
        <v>153</v>
      </c>
      <c r="D41" s="477"/>
      <c r="E41" s="478"/>
      <c r="F41" s="355"/>
      <c r="G41" s="356"/>
    </row>
    <row r="42" spans="1:7" ht="13.5" thickBot="1">
      <c r="A42" s="362"/>
      <c r="B42" s="363"/>
      <c r="C42" s="363"/>
      <c r="D42" s="363"/>
      <c r="E42" s="363"/>
      <c r="F42" s="363"/>
      <c r="G42" s="364"/>
    </row>
    <row r="43" spans="1:7" ht="13.5" thickTop="1">
      <c r="A43" s="365"/>
    </row>
  </sheetData>
  <sheetProtection password="C7E4" sheet="1" selectLockedCells="1"/>
  <mergeCells count="43">
    <mergeCell ref="C33:E33"/>
    <mergeCell ref="F32:G32"/>
    <mergeCell ref="C30:E30"/>
    <mergeCell ref="B26:G26"/>
    <mergeCell ref="B27:G27"/>
    <mergeCell ref="A29:B29"/>
    <mergeCell ref="C29:E29"/>
    <mergeCell ref="F29:G29"/>
    <mergeCell ref="F31:G31"/>
    <mergeCell ref="C31:E31"/>
    <mergeCell ref="C32:E32"/>
    <mergeCell ref="C39:E39"/>
    <mergeCell ref="C41:E41"/>
    <mergeCell ref="F1:G1"/>
    <mergeCell ref="C9:G9"/>
    <mergeCell ref="C10:G10"/>
    <mergeCell ref="A1:C1"/>
    <mergeCell ref="A3:B3"/>
    <mergeCell ref="A11:B11"/>
    <mergeCell ref="A20:B20"/>
    <mergeCell ref="C11:G11"/>
    <mergeCell ref="C13:E13"/>
    <mergeCell ref="C14:E14"/>
    <mergeCell ref="C15:E15"/>
    <mergeCell ref="C16:E16"/>
    <mergeCell ref="C17:E17"/>
    <mergeCell ref="A16:B16"/>
    <mergeCell ref="C3:D3"/>
    <mergeCell ref="C5:D5"/>
    <mergeCell ref="C20:G20"/>
    <mergeCell ref="A35:G35"/>
    <mergeCell ref="C37:E37"/>
    <mergeCell ref="A10:B10"/>
    <mergeCell ref="A13:B13"/>
    <mergeCell ref="A12:B12"/>
    <mergeCell ref="A8:B8"/>
    <mergeCell ref="A9:B9"/>
    <mergeCell ref="A17:B17"/>
    <mergeCell ref="A14:B14"/>
    <mergeCell ref="A15:B15"/>
    <mergeCell ref="A18:B18"/>
    <mergeCell ref="A19:B19"/>
    <mergeCell ref="F33:G33"/>
  </mergeCells>
  <dataValidations count="3">
    <dataValidation type="list" allowBlank="1" showInputMessage="1" showErrorMessage="1" sqref="C3:D3">
      <formula1>$J$1:$J$2</formula1>
    </dataValidation>
    <dataValidation type="list" allowBlank="1" showInputMessage="1" showErrorMessage="1" sqref="C5:D5">
      <formula1>$K$1:$K$3</formula1>
    </dataValidation>
    <dataValidation type="list" allowBlank="1" showInputMessage="1" showErrorMessage="1" sqref="C15:E15">
      <formula1>$N$1:$N$6</formula1>
    </dataValidation>
  </dataValidations>
  <pageMargins left="0.75" right="0.61" top="0.41" bottom="1" header="0" footer="0"/>
  <pageSetup paperSize="9" scale="77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866775</xdr:colOff>
                <xdr:row>45</xdr:row>
                <xdr:rowOff>19050</xdr:rowOff>
              </from>
              <to>
                <xdr:col>6</xdr:col>
                <xdr:colOff>542925</xdr:colOff>
                <xdr:row>61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R66"/>
  <sheetViews>
    <sheetView showGridLines="0" zoomScaleNormal="100" workbookViewId="0">
      <selection activeCell="C4" sqref="C4"/>
    </sheetView>
  </sheetViews>
  <sheetFormatPr baseColWidth="10" defaultColWidth="9.140625" defaultRowHeight="12"/>
  <cols>
    <col min="1" max="1" width="38.85546875" style="1" customWidth="1"/>
    <col min="2" max="2" width="7.5703125" style="1" customWidth="1"/>
    <col min="3" max="3" width="11" style="1" bestFit="1" customWidth="1"/>
    <col min="4" max="4" width="24.85546875" style="1" customWidth="1"/>
    <col min="5" max="5" width="19" style="1" customWidth="1"/>
    <col min="6" max="6" width="10.7109375" style="1" customWidth="1"/>
    <col min="7" max="7" width="9.28515625" style="1" customWidth="1"/>
    <col min="8" max="8" width="3.7109375" style="146" customWidth="1"/>
    <col min="9" max="17" width="5.28515625" style="146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501" t="s">
        <v>154</v>
      </c>
      <c r="B1" s="501"/>
      <c r="C1" s="501"/>
      <c r="D1" s="501"/>
      <c r="E1" s="501"/>
      <c r="F1" s="501"/>
      <c r="G1" s="501"/>
    </row>
    <row r="2" spans="1:18" s="8" customFormat="1" ht="12.75" thickBot="1">
      <c r="A2" s="153"/>
      <c r="B2" s="153"/>
      <c r="C2" s="153"/>
      <c r="D2" s="153"/>
      <c r="E2" s="153"/>
      <c r="F2" s="153"/>
      <c r="G2" s="153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 ht="27" customHeight="1" thickBot="1">
      <c r="A3" s="254" t="s">
        <v>155</v>
      </c>
      <c r="B3" s="254" t="s">
        <v>156</v>
      </c>
      <c r="C3" s="255" t="s">
        <v>157</v>
      </c>
      <c r="D3" s="256" t="s">
        <v>158</v>
      </c>
      <c r="E3" s="256" t="s">
        <v>159</v>
      </c>
      <c r="F3" s="256" t="s">
        <v>160</v>
      </c>
      <c r="G3" s="257" t="s">
        <v>161</v>
      </c>
      <c r="I3" s="251" t="s">
        <v>72</v>
      </c>
      <c r="J3" s="251" t="s">
        <v>79</v>
      </c>
      <c r="K3" s="251" t="s">
        <v>80</v>
      </c>
      <c r="L3" s="251" t="s">
        <v>73</v>
      </c>
      <c r="M3" s="251" t="s">
        <v>74</v>
      </c>
      <c r="N3" s="251" t="s">
        <v>75</v>
      </c>
      <c r="O3" s="251" t="s">
        <v>76</v>
      </c>
      <c r="P3" s="251" t="s">
        <v>77</v>
      </c>
      <c r="Q3" s="251" t="s">
        <v>78</v>
      </c>
    </row>
    <row r="4" spans="1:18">
      <c r="A4" s="185"/>
      <c r="B4" s="182"/>
      <c r="C4" s="181"/>
      <c r="D4" s="181"/>
      <c r="E4" s="212"/>
      <c r="F4" s="181"/>
      <c r="G4" s="181"/>
      <c r="H4" s="253" t="s">
        <v>72</v>
      </c>
      <c r="I4" s="293" t="str">
        <f t="shared" ref="I4:I16" si="0">IF($I$3=C4,G4,"-")</f>
        <v>-</v>
      </c>
      <c r="J4" s="293" t="str">
        <f t="shared" ref="J4:J16" si="1">IF(J$3=C4,$G4,"-")</f>
        <v>-</v>
      </c>
      <c r="K4" s="293" t="str">
        <f t="shared" ref="K4:Q4" si="2">IF(K$3=$C4,$G4,"-")</f>
        <v>-</v>
      </c>
      <c r="L4" s="293" t="str">
        <f t="shared" si="2"/>
        <v>-</v>
      </c>
      <c r="M4" s="293" t="str">
        <f t="shared" si="2"/>
        <v>-</v>
      </c>
      <c r="N4" s="293" t="str">
        <f t="shared" si="2"/>
        <v>-</v>
      </c>
      <c r="O4" s="293" t="str">
        <f t="shared" si="2"/>
        <v>-</v>
      </c>
      <c r="P4" s="293" t="str">
        <f t="shared" si="2"/>
        <v>-</v>
      </c>
      <c r="Q4" s="293" t="str">
        <f t="shared" si="2"/>
        <v>-</v>
      </c>
      <c r="R4" s="23"/>
    </row>
    <row r="5" spans="1:18">
      <c r="A5" s="185"/>
      <c r="B5" s="182"/>
      <c r="C5" s="181"/>
      <c r="D5" s="181"/>
      <c r="E5" s="212"/>
      <c r="F5" s="181"/>
      <c r="G5" s="212"/>
      <c r="H5" s="253" t="s">
        <v>79</v>
      </c>
      <c r="I5" s="293" t="str">
        <f t="shared" si="0"/>
        <v>-</v>
      </c>
      <c r="J5" s="293" t="str">
        <f t="shared" si="1"/>
        <v>-</v>
      </c>
      <c r="K5" s="293" t="str">
        <f t="shared" ref="K5:Q24" si="3">IF(K$3=$C5,$G5,"-")</f>
        <v>-</v>
      </c>
      <c r="L5" s="293" t="str">
        <f t="shared" si="3"/>
        <v>-</v>
      </c>
      <c r="M5" s="293" t="str">
        <f t="shared" si="3"/>
        <v>-</v>
      </c>
      <c r="N5" s="293" t="str">
        <f t="shared" si="3"/>
        <v>-</v>
      </c>
      <c r="O5" s="293" t="str">
        <f t="shared" si="3"/>
        <v>-</v>
      </c>
      <c r="P5" s="293" t="str">
        <f t="shared" si="3"/>
        <v>-</v>
      </c>
      <c r="Q5" s="293" t="str">
        <f t="shared" si="3"/>
        <v>-</v>
      </c>
      <c r="R5" s="23"/>
    </row>
    <row r="6" spans="1:18">
      <c r="A6" s="185"/>
      <c r="B6" s="182"/>
      <c r="C6" s="181"/>
      <c r="D6" s="181"/>
      <c r="E6" s="212"/>
      <c r="F6" s="181"/>
      <c r="G6" s="212"/>
      <c r="H6" s="253" t="s">
        <v>80</v>
      </c>
      <c r="I6" s="293" t="str">
        <f t="shared" si="0"/>
        <v>-</v>
      </c>
      <c r="J6" s="293" t="str">
        <f t="shared" si="1"/>
        <v>-</v>
      </c>
      <c r="K6" s="293" t="str">
        <f t="shared" si="3"/>
        <v>-</v>
      </c>
      <c r="L6" s="293" t="str">
        <f t="shared" si="3"/>
        <v>-</v>
      </c>
      <c r="M6" s="293" t="str">
        <f t="shared" si="3"/>
        <v>-</v>
      </c>
      <c r="N6" s="293" t="str">
        <f t="shared" si="3"/>
        <v>-</v>
      </c>
      <c r="O6" s="293" t="str">
        <f t="shared" si="3"/>
        <v>-</v>
      </c>
      <c r="P6" s="293" t="str">
        <f t="shared" si="3"/>
        <v>-</v>
      </c>
      <c r="Q6" s="293" t="str">
        <f t="shared" si="3"/>
        <v>-</v>
      </c>
      <c r="R6" s="23"/>
    </row>
    <row r="7" spans="1:18">
      <c r="A7" s="185"/>
      <c r="B7" s="182"/>
      <c r="C7" s="181"/>
      <c r="D7" s="181"/>
      <c r="E7" s="212"/>
      <c r="F7" s="181"/>
      <c r="G7" s="181"/>
      <c r="H7" s="253" t="s">
        <v>73</v>
      </c>
      <c r="I7" s="293" t="str">
        <f t="shared" si="0"/>
        <v>-</v>
      </c>
      <c r="J7" s="293" t="str">
        <f t="shared" si="1"/>
        <v>-</v>
      </c>
      <c r="K7" s="293" t="str">
        <f t="shared" si="3"/>
        <v>-</v>
      </c>
      <c r="L7" s="293" t="str">
        <f t="shared" si="3"/>
        <v>-</v>
      </c>
      <c r="M7" s="293" t="str">
        <f t="shared" si="3"/>
        <v>-</v>
      </c>
      <c r="N7" s="293" t="str">
        <f t="shared" si="3"/>
        <v>-</v>
      </c>
      <c r="O7" s="293" t="str">
        <f t="shared" si="3"/>
        <v>-</v>
      </c>
      <c r="P7" s="293" t="str">
        <f t="shared" si="3"/>
        <v>-</v>
      </c>
      <c r="Q7" s="293" t="str">
        <f t="shared" si="3"/>
        <v>-</v>
      </c>
      <c r="R7" s="23"/>
    </row>
    <row r="8" spans="1:18">
      <c r="A8" s="185"/>
      <c r="B8" s="182"/>
      <c r="C8" s="181"/>
      <c r="D8" s="181"/>
      <c r="E8" s="181"/>
      <c r="F8" s="181"/>
      <c r="G8" s="181"/>
      <c r="H8" s="253" t="s">
        <v>74</v>
      </c>
      <c r="I8" s="293" t="str">
        <f t="shared" si="0"/>
        <v>-</v>
      </c>
      <c r="J8" s="293" t="str">
        <f t="shared" si="1"/>
        <v>-</v>
      </c>
      <c r="K8" s="293" t="str">
        <f t="shared" si="3"/>
        <v>-</v>
      </c>
      <c r="L8" s="293" t="str">
        <f t="shared" si="3"/>
        <v>-</v>
      </c>
      <c r="M8" s="293" t="str">
        <f t="shared" si="3"/>
        <v>-</v>
      </c>
      <c r="N8" s="293" t="str">
        <f t="shared" si="3"/>
        <v>-</v>
      </c>
      <c r="O8" s="293" t="str">
        <f t="shared" si="3"/>
        <v>-</v>
      </c>
      <c r="P8" s="293" t="str">
        <f t="shared" si="3"/>
        <v>-</v>
      </c>
      <c r="Q8" s="293" t="str">
        <f t="shared" si="3"/>
        <v>-</v>
      </c>
      <c r="R8" s="23"/>
    </row>
    <row r="9" spans="1:18">
      <c r="A9" s="185"/>
      <c r="B9" s="182"/>
      <c r="C9" s="181"/>
      <c r="D9" s="181"/>
      <c r="E9" s="181"/>
      <c r="F9" s="181"/>
      <c r="G9" s="181"/>
      <c r="H9" s="253" t="s">
        <v>75</v>
      </c>
      <c r="I9" s="293" t="str">
        <f t="shared" si="0"/>
        <v>-</v>
      </c>
      <c r="J9" s="293" t="str">
        <f t="shared" si="1"/>
        <v>-</v>
      </c>
      <c r="K9" s="293" t="str">
        <f t="shared" si="3"/>
        <v>-</v>
      </c>
      <c r="L9" s="293" t="str">
        <f t="shared" si="3"/>
        <v>-</v>
      </c>
      <c r="M9" s="293" t="str">
        <f t="shared" si="3"/>
        <v>-</v>
      </c>
      <c r="N9" s="293" t="str">
        <f t="shared" si="3"/>
        <v>-</v>
      </c>
      <c r="O9" s="293" t="str">
        <f t="shared" si="3"/>
        <v>-</v>
      </c>
      <c r="P9" s="293" t="str">
        <f t="shared" si="3"/>
        <v>-</v>
      </c>
      <c r="Q9" s="293" t="str">
        <f t="shared" si="3"/>
        <v>-</v>
      </c>
      <c r="R9" s="23"/>
    </row>
    <row r="10" spans="1:18">
      <c r="A10" s="185"/>
      <c r="B10" s="182"/>
      <c r="C10" s="181"/>
      <c r="D10" s="181"/>
      <c r="E10" s="181"/>
      <c r="F10" s="181"/>
      <c r="G10" s="181"/>
      <c r="H10" s="253" t="s">
        <v>76</v>
      </c>
      <c r="I10" s="293" t="str">
        <f t="shared" si="0"/>
        <v>-</v>
      </c>
      <c r="J10" s="293" t="str">
        <f t="shared" si="1"/>
        <v>-</v>
      </c>
      <c r="K10" s="293" t="str">
        <f t="shared" si="3"/>
        <v>-</v>
      </c>
      <c r="L10" s="293" t="str">
        <f t="shared" si="3"/>
        <v>-</v>
      </c>
      <c r="M10" s="293" t="str">
        <f t="shared" si="3"/>
        <v>-</v>
      </c>
      <c r="N10" s="293" t="str">
        <f t="shared" si="3"/>
        <v>-</v>
      </c>
      <c r="O10" s="293" t="str">
        <f t="shared" si="3"/>
        <v>-</v>
      </c>
      <c r="P10" s="293" t="str">
        <f t="shared" si="3"/>
        <v>-</v>
      </c>
      <c r="Q10" s="293" t="str">
        <f t="shared" si="3"/>
        <v>-</v>
      </c>
      <c r="R10" s="23"/>
    </row>
    <row r="11" spans="1:18">
      <c r="A11" s="185"/>
      <c r="B11" s="182"/>
      <c r="C11" s="181"/>
      <c r="D11" s="181"/>
      <c r="E11" s="181"/>
      <c r="F11" s="181"/>
      <c r="G11" s="181"/>
      <c r="H11" s="253" t="s">
        <v>77</v>
      </c>
      <c r="I11" s="293" t="str">
        <f t="shared" si="0"/>
        <v>-</v>
      </c>
      <c r="J11" s="293" t="str">
        <f t="shared" si="1"/>
        <v>-</v>
      </c>
      <c r="K11" s="293" t="str">
        <f t="shared" si="3"/>
        <v>-</v>
      </c>
      <c r="L11" s="293" t="str">
        <f t="shared" si="3"/>
        <v>-</v>
      </c>
      <c r="M11" s="293" t="str">
        <f t="shared" si="3"/>
        <v>-</v>
      </c>
      <c r="N11" s="293" t="str">
        <f t="shared" si="3"/>
        <v>-</v>
      </c>
      <c r="O11" s="293" t="str">
        <f t="shared" si="3"/>
        <v>-</v>
      </c>
      <c r="P11" s="293" t="str">
        <f t="shared" si="3"/>
        <v>-</v>
      </c>
      <c r="Q11" s="293" t="str">
        <f t="shared" si="3"/>
        <v>-</v>
      </c>
      <c r="R11" s="23"/>
    </row>
    <row r="12" spans="1:18">
      <c r="A12" s="185"/>
      <c r="B12" s="182"/>
      <c r="C12" s="181"/>
      <c r="D12" s="181"/>
      <c r="E12" s="181"/>
      <c r="F12" s="181"/>
      <c r="G12" s="181"/>
      <c r="H12" s="253" t="s">
        <v>78</v>
      </c>
      <c r="I12" s="293" t="str">
        <f t="shared" si="0"/>
        <v>-</v>
      </c>
      <c r="J12" s="293" t="str">
        <f t="shared" si="1"/>
        <v>-</v>
      </c>
      <c r="K12" s="293" t="str">
        <f t="shared" si="3"/>
        <v>-</v>
      </c>
      <c r="L12" s="293" t="str">
        <f t="shared" si="3"/>
        <v>-</v>
      </c>
      <c r="M12" s="293" t="str">
        <f t="shared" si="3"/>
        <v>-</v>
      </c>
      <c r="N12" s="293" t="str">
        <f t="shared" si="3"/>
        <v>-</v>
      </c>
      <c r="O12" s="293" t="str">
        <f t="shared" si="3"/>
        <v>-</v>
      </c>
      <c r="P12" s="293" t="str">
        <f t="shared" si="3"/>
        <v>-</v>
      </c>
      <c r="Q12" s="293" t="str">
        <f t="shared" si="3"/>
        <v>-</v>
      </c>
      <c r="R12" s="23"/>
    </row>
    <row r="13" spans="1:18">
      <c r="A13" s="185"/>
      <c r="B13" s="182"/>
      <c r="C13" s="181"/>
      <c r="D13" s="181"/>
      <c r="E13" s="181"/>
      <c r="F13" s="181"/>
      <c r="G13" s="181"/>
      <c r="I13" s="293" t="str">
        <f t="shared" si="0"/>
        <v>-</v>
      </c>
      <c r="J13" s="293" t="str">
        <f t="shared" si="1"/>
        <v>-</v>
      </c>
      <c r="K13" s="293" t="str">
        <f t="shared" si="3"/>
        <v>-</v>
      </c>
      <c r="L13" s="293" t="str">
        <f t="shared" si="3"/>
        <v>-</v>
      </c>
      <c r="M13" s="293" t="str">
        <f t="shared" si="3"/>
        <v>-</v>
      </c>
      <c r="N13" s="293" t="str">
        <f t="shared" si="3"/>
        <v>-</v>
      </c>
      <c r="O13" s="293" t="str">
        <f t="shared" si="3"/>
        <v>-</v>
      </c>
      <c r="P13" s="293" t="str">
        <f t="shared" si="3"/>
        <v>-</v>
      </c>
      <c r="Q13" s="293" t="str">
        <f t="shared" si="3"/>
        <v>-</v>
      </c>
      <c r="R13" s="23"/>
    </row>
    <row r="14" spans="1:18">
      <c r="A14" s="181"/>
      <c r="B14" s="182"/>
      <c r="C14" s="181"/>
      <c r="D14" s="181"/>
      <c r="E14" s="181"/>
      <c r="F14" s="181"/>
      <c r="G14" s="181"/>
      <c r="I14" s="293" t="str">
        <f t="shared" si="0"/>
        <v>-</v>
      </c>
      <c r="J14" s="293" t="str">
        <f t="shared" si="1"/>
        <v>-</v>
      </c>
      <c r="K14" s="293" t="str">
        <f t="shared" si="3"/>
        <v>-</v>
      </c>
      <c r="L14" s="293" t="str">
        <f t="shared" si="3"/>
        <v>-</v>
      </c>
      <c r="M14" s="293" t="str">
        <f t="shared" si="3"/>
        <v>-</v>
      </c>
      <c r="N14" s="293" t="str">
        <f t="shared" si="3"/>
        <v>-</v>
      </c>
      <c r="O14" s="293" t="str">
        <f t="shared" si="3"/>
        <v>-</v>
      </c>
      <c r="P14" s="293" t="str">
        <f t="shared" si="3"/>
        <v>-</v>
      </c>
      <c r="Q14" s="293" t="str">
        <f t="shared" si="3"/>
        <v>-</v>
      </c>
      <c r="R14" s="23"/>
    </row>
    <row r="15" spans="1:18">
      <c r="A15" s="181"/>
      <c r="B15" s="182"/>
      <c r="C15" s="181"/>
      <c r="D15" s="181"/>
      <c r="E15" s="181"/>
      <c r="F15" s="181"/>
      <c r="G15" s="181"/>
      <c r="I15" s="293" t="str">
        <f t="shared" si="0"/>
        <v>-</v>
      </c>
      <c r="J15" s="293" t="str">
        <f t="shared" si="1"/>
        <v>-</v>
      </c>
      <c r="K15" s="293" t="str">
        <f t="shared" si="3"/>
        <v>-</v>
      </c>
      <c r="L15" s="293" t="str">
        <f t="shared" si="3"/>
        <v>-</v>
      </c>
      <c r="M15" s="293" t="str">
        <f t="shared" si="3"/>
        <v>-</v>
      </c>
      <c r="N15" s="293" t="str">
        <f t="shared" si="3"/>
        <v>-</v>
      </c>
      <c r="O15" s="293" t="str">
        <f t="shared" si="3"/>
        <v>-</v>
      </c>
      <c r="P15" s="293" t="str">
        <f t="shared" si="3"/>
        <v>-</v>
      </c>
      <c r="Q15" s="293" t="str">
        <f t="shared" si="3"/>
        <v>-</v>
      </c>
      <c r="R15" s="23"/>
    </row>
    <row r="16" spans="1:18">
      <c r="A16" s="181"/>
      <c r="B16" s="182"/>
      <c r="C16" s="181"/>
      <c r="D16" s="181"/>
      <c r="E16" s="181"/>
      <c r="F16" s="181"/>
      <c r="G16" s="181"/>
      <c r="I16" s="293" t="str">
        <f t="shared" si="0"/>
        <v>-</v>
      </c>
      <c r="J16" s="293" t="str">
        <f t="shared" si="1"/>
        <v>-</v>
      </c>
      <c r="K16" s="293" t="str">
        <f t="shared" si="3"/>
        <v>-</v>
      </c>
      <c r="L16" s="293" t="str">
        <f t="shared" si="3"/>
        <v>-</v>
      </c>
      <c r="M16" s="293" t="str">
        <f t="shared" si="3"/>
        <v>-</v>
      </c>
      <c r="N16" s="293" t="str">
        <f t="shared" si="3"/>
        <v>-</v>
      </c>
      <c r="O16" s="293" t="str">
        <f t="shared" si="3"/>
        <v>-</v>
      </c>
      <c r="P16" s="293" t="str">
        <f t="shared" si="3"/>
        <v>-</v>
      </c>
      <c r="Q16" s="293" t="str">
        <f t="shared" si="3"/>
        <v>-</v>
      </c>
      <c r="R16" s="23"/>
    </row>
    <row r="17" spans="1:18">
      <c r="A17" s="181"/>
      <c r="B17" s="182"/>
      <c r="C17" s="181"/>
      <c r="D17" s="181"/>
      <c r="E17" s="181"/>
      <c r="F17" s="181"/>
      <c r="G17" s="181"/>
      <c r="I17" s="293" t="str">
        <f t="shared" ref="I17:I42" si="4">IF($I$3=C17,G17,"-")</f>
        <v>-</v>
      </c>
      <c r="J17" s="293" t="str">
        <f t="shared" ref="J17:J42" si="5">IF(J$3=C17,$G17,"-")</f>
        <v>-</v>
      </c>
      <c r="K17" s="293" t="str">
        <f t="shared" si="3"/>
        <v>-</v>
      </c>
      <c r="L17" s="293" t="str">
        <f t="shared" si="3"/>
        <v>-</v>
      </c>
      <c r="M17" s="293" t="str">
        <f t="shared" si="3"/>
        <v>-</v>
      </c>
      <c r="N17" s="293" t="str">
        <f t="shared" si="3"/>
        <v>-</v>
      </c>
      <c r="O17" s="293" t="str">
        <f t="shared" si="3"/>
        <v>-</v>
      </c>
      <c r="P17" s="293" t="str">
        <f t="shared" si="3"/>
        <v>-</v>
      </c>
      <c r="Q17" s="293" t="str">
        <f t="shared" si="3"/>
        <v>-</v>
      </c>
      <c r="R17" s="23"/>
    </row>
    <row r="18" spans="1:18">
      <c r="A18" s="181"/>
      <c r="B18" s="182"/>
      <c r="C18" s="181"/>
      <c r="D18" s="181"/>
      <c r="E18" s="181"/>
      <c r="F18" s="181"/>
      <c r="G18" s="181"/>
      <c r="I18" s="293" t="str">
        <f t="shared" si="4"/>
        <v>-</v>
      </c>
      <c r="J18" s="293" t="str">
        <f t="shared" si="5"/>
        <v>-</v>
      </c>
      <c r="K18" s="293" t="str">
        <f t="shared" si="3"/>
        <v>-</v>
      </c>
      <c r="L18" s="293" t="str">
        <f t="shared" si="3"/>
        <v>-</v>
      </c>
      <c r="M18" s="293" t="str">
        <f t="shared" si="3"/>
        <v>-</v>
      </c>
      <c r="N18" s="293" t="str">
        <f t="shared" si="3"/>
        <v>-</v>
      </c>
      <c r="O18" s="293" t="str">
        <f t="shared" si="3"/>
        <v>-</v>
      </c>
      <c r="P18" s="293" t="str">
        <f t="shared" si="3"/>
        <v>-</v>
      </c>
      <c r="Q18" s="293" t="str">
        <f t="shared" si="3"/>
        <v>-</v>
      </c>
      <c r="R18" s="23"/>
    </row>
    <row r="19" spans="1:18">
      <c r="A19" s="181"/>
      <c r="B19" s="182"/>
      <c r="C19" s="181"/>
      <c r="D19" s="181"/>
      <c r="E19" s="181"/>
      <c r="F19" s="181"/>
      <c r="G19" s="181"/>
      <c r="I19" s="293" t="str">
        <f t="shared" si="4"/>
        <v>-</v>
      </c>
      <c r="J19" s="293" t="str">
        <f t="shared" si="5"/>
        <v>-</v>
      </c>
      <c r="K19" s="293" t="str">
        <f t="shared" si="3"/>
        <v>-</v>
      </c>
      <c r="L19" s="293" t="str">
        <f t="shared" si="3"/>
        <v>-</v>
      </c>
      <c r="M19" s="293" t="str">
        <f t="shared" si="3"/>
        <v>-</v>
      </c>
      <c r="N19" s="293" t="str">
        <f t="shared" si="3"/>
        <v>-</v>
      </c>
      <c r="O19" s="293" t="str">
        <f t="shared" si="3"/>
        <v>-</v>
      </c>
      <c r="P19" s="293" t="str">
        <f t="shared" si="3"/>
        <v>-</v>
      </c>
      <c r="Q19" s="293" t="str">
        <f t="shared" si="3"/>
        <v>-</v>
      </c>
      <c r="R19" s="23"/>
    </row>
    <row r="20" spans="1:18">
      <c r="A20" s="181"/>
      <c r="B20" s="182"/>
      <c r="C20" s="181"/>
      <c r="D20" s="181"/>
      <c r="E20" s="181"/>
      <c r="F20" s="181"/>
      <c r="G20" s="181"/>
      <c r="I20" s="293" t="str">
        <f t="shared" si="4"/>
        <v>-</v>
      </c>
      <c r="J20" s="293" t="str">
        <f t="shared" si="5"/>
        <v>-</v>
      </c>
      <c r="K20" s="293" t="str">
        <f t="shared" si="3"/>
        <v>-</v>
      </c>
      <c r="L20" s="293" t="str">
        <f t="shared" si="3"/>
        <v>-</v>
      </c>
      <c r="M20" s="293" t="str">
        <f t="shared" si="3"/>
        <v>-</v>
      </c>
      <c r="N20" s="293" t="str">
        <f t="shared" si="3"/>
        <v>-</v>
      </c>
      <c r="O20" s="293" t="str">
        <f t="shared" si="3"/>
        <v>-</v>
      </c>
      <c r="P20" s="293" t="str">
        <f t="shared" si="3"/>
        <v>-</v>
      </c>
      <c r="Q20" s="293" t="str">
        <f t="shared" si="3"/>
        <v>-</v>
      </c>
      <c r="R20" s="23"/>
    </row>
    <row r="21" spans="1:18">
      <c r="A21" s="181"/>
      <c r="B21" s="182"/>
      <c r="C21" s="181"/>
      <c r="D21" s="181"/>
      <c r="E21" s="181"/>
      <c r="F21" s="181"/>
      <c r="G21" s="181"/>
      <c r="I21" s="293" t="str">
        <f t="shared" si="4"/>
        <v>-</v>
      </c>
      <c r="J21" s="293" t="str">
        <f t="shared" si="5"/>
        <v>-</v>
      </c>
      <c r="K21" s="293" t="str">
        <f t="shared" si="3"/>
        <v>-</v>
      </c>
      <c r="L21" s="293" t="str">
        <f t="shared" si="3"/>
        <v>-</v>
      </c>
      <c r="M21" s="293" t="str">
        <f t="shared" si="3"/>
        <v>-</v>
      </c>
      <c r="N21" s="293" t="str">
        <f t="shared" si="3"/>
        <v>-</v>
      </c>
      <c r="O21" s="293" t="str">
        <f t="shared" si="3"/>
        <v>-</v>
      </c>
      <c r="P21" s="293" t="str">
        <f t="shared" si="3"/>
        <v>-</v>
      </c>
      <c r="Q21" s="293" t="str">
        <f t="shared" si="3"/>
        <v>-</v>
      </c>
      <c r="R21" s="23"/>
    </row>
    <row r="22" spans="1:18">
      <c r="A22" s="181"/>
      <c r="B22" s="182"/>
      <c r="C22" s="181"/>
      <c r="D22" s="181"/>
      <c r="E22" s="181"/>
      <c r="F22" s="181"/>
      <c r="G22" s="181"/>
      <c r="I22" s="293" t="str">
        <f t="shared" si="4"/>
        <v>-</v>
      </c>
      <c r="J22" s="293" t="str">
        <f t="shared" si="5"/>
        <v>-</v>
      </c>
      <c r="K22" s="293" t="str">
        <f t="shared" si="3"/>
        <v>-</v>
      </c>
      <c r="L22" s="293" t="str">
        <f t="shared" si="3"/>
        <v>-</v>
      </c>
      <c r="M22" s="293" t="str">
        <f t="shared" si="3"/>
        <v>-</v>
      </c>
      <c r="N22" s="293" t="str">
        <f t="shared" si="3"/>
        <v>-</v>
      </c>
      <c r="O22" s="293" t="str">
        <f t="shared" si="3"/>
        <v>-</v>
      </c>
      <c r="P22" s="293" t="str">
        <f t="shared" si="3"/>
        <v>-</v>
      </c>
      <c r="Q22" s="293" t="str">
        <f t="shared" si="3"/>
        <v>-</v>
      </c>
      <c r="R22" s="23"/>
    </row>
    <row r="23" spans="1:18">
      <c r="A23" s="181"/>
      <c r="B23" s="182"/>
      <c r="C23" s="181"/>
      <c r="D23" s="181"/>
      <c r="E23" s="181"/>
      <c r="F23" s="181"/>
      <c r="G23" s="181"/>
      <c r="I23" s="293" t="str">
        <f t="shared" si="4"/>
        <v>-</v>
      </c>
      <c r="J23" s="293" t="str">
        <f t="shared" si="5"/>
        <v>-</v>
      </c>
      <c r="K23" s="293" t="str">
        <f t="shared" si="3"/>
        <v>-</v>
      </c>
      <c r="L23" s="293" t="str">
        <f t="shared" si="3"/>
        <v>-</v>
      </c>
      <c r="M23" s="293" t="str">
        <f t="shared" si="3"/>
        <v>-</v>
      </c>
      <c r="N23" s="293" t="str">
        <f t="shared" si="3"/>
        <v>-</v>
      </c>
      <c r="O23" s="293" t="str">
        <f t="shared" si="3"/>
        <v>-</v>
      </c>
      <c r="P23" s="293" t="str">
        <f t="shared" si="3"/>
        <v>-</v>
      </c>
      <c r="Q23" s="293" t="str">
        <f t="shared" si="3"/>
        <v>-</v>
      </c>
      <c r="R23" s="23"/>
    </row>
    <row r="24" spans="1:18">
      <c r="A24" s="181"/>
      <c r="B24" s="182"/>
      <c r="C24" s="181"/>
      <c r="D24" s="181"/>
      <c r="E24" s="181"/>
      <c r="F24" s="181"/>
      <c r="G24" s="181"/>
      <c r="I24" s="293" t="str">
        <f t="shared" si="4"/>
        <v>-</v>
      </c>
      <c r="J24" s="293" t="str">
        <f t="shared" si="5"/>
        <v>-</v>
      </c>
      <c r="K24" s="293" t="str">
        <f t="shared" si="3"/>
        <v>-</v>
      </c>
      <c r="L24" s="293" t="str">
        <f t="shared" si="3"/>
        <v>-</v>
      </c>
      <c r="M24" s="293" t="str">
        <f t="shared" si="3"/>
        <v>-</v>
      </c>
      <c r="N24" s="293" t="str">
        <f t="shared" ref="K24:Q43" si="6">IF(N$3=$C24,$G24,"-")</f>
        <v>-</v>
      </c>
      <c r="O24" s="293" t="str">
        <f t="shared" si="6"/>
        <v>-</v>
      </c>
      <c r="P24" s="293" t="str">
        <f t="shared" si="6"/>
        <v>-</v>
      </c>
      <c r="Q24" s="293" t="str">
        <f t="shared" si="6"/>
        <v>-</v>
      </c>
      <c r="R24" s="23"/>
    </row>
    <row r="25" spans="1:18">
      <c r="A25" s="181"/>
      <c r="B25" s="182"/>
      <c r="C25" s="181"/>
      <c r="D25" s="181"/>
      <c r="E25" s="181"/>
      <c r="F25" s="181"/>
      <c r="G25" s="181"/>
      <c r="I25" s="293" t="str">
        <f t="shared" si="4"/>
        <v>-</v>
      </c>
      <c r="J25" s="293" t="str">
        <f t="shared" si="5"/>
        <v>-</v>
      </c>
      <c r="K25" s="293" t="str">
        <f t="shared" si="6"/>
        <v>-</v>
      </c>
      <c r="L25" s="293" t="str">
        <f t="shared" si="6"/>
        <v>-</v>
      </c>
      <c r="M25" s="293" t="str">
        <f t="shared" si="6"/>
        <v>-</v>
      </c>
      <c r="N25" s="293" t="str">
        <f t="shared" si="6"/>
        <v>-</v>
      </c>
      <c r="O25" s="293" t="str">
        <f t="shared" si="6"/>
        <v>-</v>
      </c>
      <c r="P25" s="293" t="str">
        <f t="shared" si="6"/>
        <v>-</v>
      </c>
      <c r="Q25" s="293" t="str">
        <f t="shared" si="6"/>
        <v>-</v>
      </c>
      <c r="R25" s="23"/>
    </row>
    <row r="26" spans="1:18">
      <c r="A26" s="181"/>
      <c r="B26" s="182"/>
      <c r="C26" s="181"/>
      <c r="D26" s="181"/>
      <c r="E26" s="181"/>
      <c r="F26" s="181"/>
      <c r="G26" s="181"/>
      <c r="I26" s="293" t="str">
        <f t="shared" si="4"/>
        <v>-</v>
      </c>
      <c r="J26" s="293" t="str">
        <f t="shared" si="5"/>
        <v>-</v>
      </c>
      <c r="K26" s="293" t="str">
        <f t="shared" si="6"/>
        <v>-</v>
      </c>
      <c r="L26" s="293" t="str">
        <f t="shared" si="6"/>
        <v>-</v>
      </c>
      <c r="M26" s="293" t="str">
        <f t="shared" si="6"/>
        <v>-</v>
      </c>
      <c r="N26" s="293" t="str">
        <f t="shared" si="6"/>
        <v>-</v>
      </c>
      <c r="O26" s="293" t="str">
        <f t="shared" si="6"/>
        <v>-</v>
      </c>
      <c r="P26" s="293" t="str">
        <f t="shared" si="6"/>
        <v>-</v>
      </c>
      <c r="Q26" s="293" t="str">
        <f t="shared" si="6"/>
        <v>-</v>
      </c>
      <c r="R26" s="23"/>
    </row>
    <row r="27" spans="1:18">
      <c r="A27" s="181"/>
      <c r="B27" s="182"/>
      <c r="C27" s="181"/>
      <c r="D27" s="181"/>
      <c r="E27" s="181"/>
      <c r="F27" s="181"/>
      <c r="G27" s="181"/>
      <c r="I27" s="293" t="str">
        <f t="shared" si="4"/>
        <v>-</v>
      </c>
      <c r="J27" s="293" t="str">
        <f t="shared" si="5"/>
        <v>-</v>
      </c>
      <c r="K27" s="293" t="str">
        <f t="shared" si="6"/>
        <v>-</v>
      </c>
      <c r="L27" s="293" t="str">
        <f t="shared" si="6"/>
        <v>-</v>
      </c>
      <c r="M27" s="293" t="str">
        <f t="shared" si="6"/>
        <v>-</v>
      </c>
      <c r="N27" s="293" t="str">
        <f t="shared" si="6"/>
        <v>-</v>
      </c>
      <c r="O27" s="293" t="str">
        <f t="shared" si="6"/>
        <v>-</v>
      </c>
      <c r="P27" s="293" t="str">
        <f t="shared" si="6"/>
        <v>-</v>
      </c>
      <c r="Q27" s="293" t="str">
        <f t="shared" si="6"/>
        <v>-</v>
      </c>
      <c r="R27" s="23"/>
    </row>
    <row r="28" spans="1:18">
      <c r="A28" s="181"/>
      <c r="B28" s="182"/>
      <c r="C28" s="181"/>
      <c r="D28" s="181"/>
      <c r="E28" s="181"/>
      <c r="F28" s="181"/>
      <c r="G28" s="181"/>
      <c r="I28" s="293" t="str">
        <f t="shared" si="4"/>
        <v>-</v>
      </c>
      <c r="J28" s="293" t="str">
        <f t="shared" si="5"/>
        <v>-</v>
      </c>
      <c r="K28" s="293" t="str">
        <f t="shared" si="6"/>
        <v>-</v>
      </c>
      <c r="L28" s="293" t="str">
        <f t="shared" si="6"/>
        <v>-</v>
      </c>
      <c r="M28" s="293" t="str">
        <f t="shared" si="6"/>
        <v>-</v>
      </c>
      <c r="N28" s="293" t="str">
        <f t="shared" si="6"/>
        <v>-</v>
      </c>
      <c r="O28" s="293" t="str">
        <f t="shared" si="6"/>
        <v>-</v>
      </c>
      <c r="P28" s="293" t="str">
        <f t="shared" si="6"/>
        <v>-</v>
      </c>
      <c r="Q28" s="293" t="str">
        <f t="shared" si="6"/>
        <v>-</v>
      </c>
      <c r="R28" s="23"/>
    </row>
    <row r="29" spans="1:18">
      <c r="A29" s="181"/>
      <c r="B29" s="182"/>
      <c r="C29" s="181"/>
      <c r="D29" s="181"/>
      <c r="E29" s="181"/>
      <c r="F29" s="181"/>
      <c r="G29" s="181"/>
      <c r="I29" s="293" t="str">
        <f t="shared" si="4"/>
        <v>-</v>
      </c>
      <c r="J29" s="293" t="str">
        <f t="shared" si="5"/>
        <v>-</v>
      </c>
      <c r="K29" s="293" t="str">
        <f t="shared" si="6"/>
        <v>-</v>
      </c>
      <c r="L29" s="293" t="str">
        <f t="shared" si="6"/>
        <v>-</v>
      </c>
      <c r="M29" s="293" t="str">
        <f t="shared" si="6"/>
        <v>-</v>
      </c>
      <c r="N29" s="293" t="str">
        <f t="shared" si="6"/>
        <v>-</v>
      </c>
      <c r="O29" s="293" t="str">
        <f t="shared" si="6"/>
        <v>-</v>
      </c>
      <c r="P29" s="293" t="str">
        <f t="shared" si="6"/>
        <v>-</v>
      </c>
      <c r="Q29" s="293" t="str">
        <f t="shared" si="6"/>
        <v>-</v>
      </c>
      <c r="R29" s="23"/>
    </row>
    <row r="30" spans="1:18">
      <c r="A30" s="181"/>
      <c r="B30" s="182"/>
      <c r="C30" s="181"/>
      <c r="D30" s="181"/>
      <c r="E30" s="181"/>
      <c r="F30" s="181"/>
      <c r="G30" s="181"/>
      <c r="I30" s="293" t="str">
        <f t="shared" si="4"/>
        <v>-</v>
      </c>
      <c r="J30" s="293" t="str">
        <f t="shared" si="5"/>
        <v>-</v>
      </c>
      <c r="K30" s="293" t="str">
        <f t="shared" si="6"/>
        <v>-</v>
      </c>
      <c r="L30" s="293" t="str">
        <f t="shared" si="6"/>
        <v>-</v>
      </c>
      <c r="M30" s="293" t="str">
        <f t="shared" si="6"/>
        <v>-</v>
      </c>
      <c r="N30" s="293" t="str">
        <f t="shared" si="6"/>
        <v>-</v>
      </c>
      <c r="O30" s="293" t="str">
        <f t="shared" si="6"/>
        <v>-</v>
      </c>
      <c r="P30" s="293" t="str">
        <f t="shared" si="6"/>
        <v>-</v>
      </c>
      <c r="Q30" s="293" t="str">
        <f t="shared" si="6"/>
        <v>-</v>
      </c>
      <c r="R30" s="23"/>
    </row>
    <row r="31" spans="1:18">
      <c r="A31" s="181"/>
      <c r="B31" s="182"/>
      <c r="C31" s="181"/>
      <c r="D31" s="181"/>
      <c r="E31" s="181"/>
      <c r="F31" s="181"/>
      <c r="G31" s="181"/>
      <c r="I31" s="293" t="str">
        <f t="shared" si="4"/>
        <v>-</v>
      </c>
      <c r="J31" s="293" t="str">
        <f t="shared" si="5"/>
        <v>-</v>
      </c>
      <c r="K31" s="293" t="str">
        <f t="shared" si="6"/>
        <v>-</v>
      </c>
      <c r="L31" s="293" t="str">
        <f t="shared" si="6"/>
        <v>-</v>
      </c>
      <c r="M31" s="293" t="str">
        <f t="shared" si="6"/>
        <v>-</v>
      </c>
      <c r="N31" s="293" t="str">
        <f t="shared" si="6"/>
        <v>-</v>
      </c>
      <c r="O31" s="293" t="str">
        <f t="shared" si="6"/>
        <v>-</v>
      </c>
      <c r="P31" s="293" t="str">
        <f t="shared" si="6"/>
        <v>-</v>
      </c>
      <c r="Q31" s="293" t="str">
        <f t="shared" si="6"/>
        <v>-</v>
      </c>
      <c r="R31" s="23"/>
    </row>
    <row r="32" spans="1:18">
      <c r="A32" s="181"/>
      <c r="B32" s="182"/>
      <c r="C32" s="181"/>
      <c r="D32" s="181"/>
      <c r="E32" s="181"/>
      <c r="F32" s="181"/>
      <c r="G32" s="181"/>
      <c r="I32" s="293" t="str">
        <f t="shared" si="4"/>
        <v>-</v>
      </c>
      <c r="J32" s="293" t="str">
        <f t="shared" si="5"/>
        <v>-</v>
      </c>
      <c r="K32" s="293" t="str">
        <f t="shared" si="6"/>
        <v>-</v>
      </c>
      <c r="L32" s="293" t="str">
        <f t="shared" si="6"/>
        <v>-</v>
      </c>
      <c r="M32" s="293" t="str">
        <f t="shared" si="6"/>
        <v>-</v>
      </c>
      <c r="N32" s="293" t="str">
        <f t="shared" si="6"/>
        <v>-</v>
      </c>
      <c r="O32" s="293" t="str">
        <f t="shared" si="6"/>
        <v>-</v>
      </c>
      <c r="P32" s="293" t="str">
        <f t="shared" si="6"/>
        <v>-</v>
      </c>
      <c r="Q32" s="293" t="str">
        <f t="shared" si="6"/>
        <v>-</v>
      </c>
      <c r="R32" s="23"/>
    </row>
    <row r="33" spans="1:18">
      <c r="A33" s="181"/>
      <c r="B33" s="182"/>
      <c r="C33" s="181"/>
      <c r="D33" s="181"/>
      <c r="E33" s="181"/>
      <c r="F33" s="181"/>
      <c r="G33" s="181"/>
      <c r="I33" s="293" t="str">
        <f t="shared" si="4"/>
        <v>-</v>
      </c>
      <c r="J33" s="293" t="str">
        <f t="shared" si="5"/>
        <v>-</v>
      </c>
      <c r="K33" s="293" t="str">
        <f t="shared" si="6"/>
        <v>-</v>
      </c>
      <c r="L33" s="293" t="str">
        <f t="shared" si="6"/>
        <v>-</v>
      </c>
      <c r="M33" s="293" t="str">
        <f t="shared" si="6"/>
        <v>-</v>
      </c>
      <c r="N33" s="293" t="str">
        <f t="shared" si="6"/>
        <v>-</v>
      </c>
      <c r="O33" s="293" t="str">
        <f t="shared" si="6"/>
        <v>-</v>
      </c>
      <c r="P33" s="293" t="str">
        <f t="shared" si="6"/>
        <v>-</v>
      </c>
      <c r="Q33" s="293" t="str">
        <f t="shared" si="6"/>
        <v>-</v>
      </c>
      <c r="R33" s="23"/>
    </row>
    <row r="34" spans="1:18">
      <c r="A34" s="181"/>
      <c r="B34" s="182"/>
      <c r="C34" s="181"/>
      <c r="D34" s="181"/>
      <c r="E34" s="181"/>
      <c r="F34" s="181"/>
      <c r="G34" s="181"/>
      <c r="I34" s="293" t="str">
        <f t="shared" si="4"/>
        <v>-</v>
      </c>
      <c r="J34" s="293" t="str">
        <f t="shared" si="5"/>
        <v>-</v>
      </c>
      <c r="K34" s="293" t="str">
        <f t="shared" si="6"/>
        <v>-</v>
      </c>
      <c r="L34" s="293" t="str">
        <f t="shared" si="6"/>
        <v>-</v>
      </c>
      <c r="M34" s="293" t="str">
        <f t="shared" si="6"/>
        <v>-</v>
      </c>
      <c r="N34" s="293" t="str">
        <f t="shared" si="6"/>
        <v>-</v>
      </c>
      <c r="O34" s="293" t="str">
        <f t="shared" si="6"/>
        <v>-</v>
      </c>
      <c r="P34" s="293" t="str">
        <f t="shared" si="6"/>
        <v>-</v>
      </c>
      <c r="Q34" s="293" t="str">
        <f t="shared" si="6"/>
        <v>-</v>
      </c>
      <c r="R34" s="23"/>
    </row>
    <row r="35" spans="1:18">
      <c r="A35" s="181"/>
      <c r="B35" s="182"/>
      <c r="C35" s="181"/>
      <c r="D35" s="181"/>
      <c r="E35" s="181"/>
      <c r="F35" s="181"/>
      <c r="G35" s="181"/>
      <c r="I35" s="293" t="str">
        <f t="shared" si="4"/>
        <v>-</v>
      </c>
      <c r="J35" s="293" t="str">
        <f t="shared" si="5"/>
        <v>-</v>
      </c>
      <c r="K35" s="293" t="str">
        <f t="shared" si="6"/>
        <v>-</v>
      </c>
      <c r="L35" s="293" t="str">
        <f t="shared" si="6"/>
        <v>-</v>
      </c>
      <c r="M35" s="293" t="str">
        <f t="shared" si="6"/>
        <v>-</v>
      </c>
      <c r="N35" s="293" t="str">
        <f t="shared" si="6"/>
        <v>-</v>
      </c>
      <c r="O35" s="293" t="str">
        <f t="shared" si="6"/>
        <v>-</v>
      </c>
      <c r="P35" s="293" t="str">
        <f t="shared" si="6"/>
        <v>-</v>
      </c>
      <c r="Q35" s="293" t="str">
        <f t="shared" si="6"/>
        <v>-</v>
      </c>
      <c r="R35" s="23"/>
    </row>
    <row r="36" spans="1:18">
      <c r="A36" s="181"/>
      <c r="B36" s="182"/>
      <c r="C36" s="181"/>
      <c r="D36" s="181"/>
      <c r="E36" s="181"/>
      <c r="F36" s="181"/>
      <c r="G36" s="181"/>
      <c r="I36" s="293" t="str">
        <f t="shared" si="4"/>
        <v>-</v>
      </c>
      <c r="J36" s="293" t="str">
        <f t="shared" si="5"/>
        <v>-</v>
      </c>
      <c r="K36" s="293" t="str">
        <f t="shared" si="6"/>
        <v>-</v>
      </c>
      <c r="L36" s="293" t="str">
        <f t="shared" si="6"/>
        <v>-</v>
      </c>
      <c r="M36" s="293" t="str">
        <f t="shared" si="6"/>
        <v>-</v>
      </c>
      <c r="N36" s="293" t="str">
        <f t="shared" si="6"/>
        <v>-</v>
      </c>
      <c r="O36" s="293" t="str">
        <f t="shared" si="6"/>
        <v>-</v>
      </c>
      <c r="P36" s="293" t="str">
        <f t="shared" si="6"/>
        <v>-</v>
      </c>
      <c r="Q36" s="293" t="str">
        <f t="shared" si="6"/>
        <v>-</v>
      </c>
      <c r="R36" s="23"/>
    </row>
    <row r="37" spans="1:18">
      <c r="A37" s="181"/>
      <c r="B37" s="182"/>
      <c r="C37" s="181"/>
      <c r="D37" s="181"/>
      <c r="E37" s="181"/>
      <c r="F37" s="181"/>
      <c r="G37" s="181"/>
      <c r="I37" s="293" t="str">
        <f t="shared" si="4"/>
        <v>-</v>
      </c>
      <c r="J37" s="293" t="str">
        <f t="shared" si="5"/>
        <v>-</v>
      </c>
      <c r="K37" s="293" t="str">
        <f t="shared" si="6"/>
        <v>-</v>
      </c>
      <c r="L37" s="293" t="str">
        <f t="shared" si="6"/>
        <v>-</v>
      </c>
      <c r="M37" s="293" t="str">
        <f t="shared" si="6"/>
        <v>-</v>
      </c>
      <c r="N37" s="293" t="str">
        <f t="shared" si="6"/>
        <v>-</v>
      </c>
      <c r="O37" s="293" t="str">
        <f t="shared" si="6"/>
        <v>-</v>
      </c>
      <c r="P37" s="293" t="str">
        <f t="shared" si="6"/>
        <v>-</v>
      </c>
      <c r="Q37" s="293" t="str">
        <f t="shared" si="6"/>
        <v>-</v>
      </c>
      <c r="R37" s="23"/>
    </row>
    <row r="38" spans="1:18">
      <c r="A38" s="181"/>
      <c r="B38" s="182"/>
      <c r="C38" s="181"/>
      <c r="D38" s="181"/>
      <c r="E38" s="181"/>
      <c r="F38" s="181"/>
      <c r="G38" s="181"/>
      <c r="I38" s="293" t="str">
        <f t="shared" si="4"/>
        <v>-</v>
      </c>
      <c r="J38" s="293" t="str">
        <f t="shared" si="5"/>
        <v>-</v>
      </c>
      <c r="K38" s="293" t="str">
        <f t="shared" si="6"/>
        <v>-</v>
      </c>
      <c r="L38" s="293" t="str">
        <f t="shared" si="6"/>
        <v>-</v>
      </c>
      <c r="M38" s="293" t="str">
        <f t="shared" si="6"/>
        <v>-</v>
      </c>
      <c r="N38" s="293" t="str">
        <f t="shared" si="6"/>
        <v>-</v>
      </c>
      <c r="O38" s="293" t="str">
        <f t="shared" si="6"/>
        <v>-</v>
      </c>
      <c r="P38" s="293" t="str">
        <f t="shared" si="6"/>
        <v>-</v>
      </c>
      <c r="Q38" s="293" t="str">
        <f t="shared" si="6"/>
        <v>-</v>
      </c>
      <c r="R38" s="23"/>
    </row>
    <row r="39" spans="1:18">
      <c r="A39" s="181"/>
      <c r="B39" s="182"/>
      <c r="C39" s="181"/>
      <c r="D39" s="181"/>
      <c r="E39" s="181"/>
      <c r="F39" s="181"/>
      <c r="G39" s="181"/>
      <c r="I39" s="293" t="str">
        <f t="shared" si="4"/>
        <v>-</v>
      </c>
      <c r="J39" s="293" t="str">
        <f t="shared" si="5"/>
        <v>-</v>
      </c>
      <c r="K39" s="293" t="str">
        <f t="shared" si="6"/>
        <v>-</v>
      </c>
      <c r="L39" s="293" t="str">
        <f t="shared" si="6"/>
        <v>-</v>
      </c>
      <c r="M39" s="293" t="str">
        <f t="shared" si="6"/>
        <v>-</v>
      </c>
      <c r="N39" s="293" t="str">
        <f t="shared" si="6"/>
        <v>-</v>
      </c>
      <c r="O39" s="293" t="str">
        <f t="shared" si="6"/>
        <v>-</v>
      </c>
      <c r="P39" s="293" t="str">
        <f t="shared" si="6"/>
        <v>-</v>
      </c>
      <c r="Q39" s="293" t="str">
        <f t="shared" si="6"/>
        <v>-</v>
      </c>
      <c r="R39" s="23"/>
    </row>
    <row r="40" spans="1:18">
      <c r="A40" s="181"/>
      <c r="B40" s="182"/>
      <c r="C40" s="181"/>
      <c r="D40" s="181"/>
      <c r="E40" s="181"/>
      <c r="F40" s="181"/>
      <c r="G40" s="181"/>
      <c r="I40" s="293" t="str">
        <f t="shared" si="4"/>
        <v>-</v>
      </c>
      <c r="J40" s="293" t="str">
        <f t="shared" si="5"/>
        <v>-</v>
      </c>
      <c r="K40" s="293" t="str">
        <f t="shared" si="6"/>
        <v>-</v>
      </c>
      <c r="L40" s="293" t="str">
        <f t="shared" si="6"/>
        <v>-</v>
      </c>
      <c r="M40" s="293" t="str">
        <f t="shared" si="6"/>
        <v>-</v>
      </c>
      <c r="N40" s="293" t="str">
        <f t="shared" si="6"/>
        <v>-</v>
      </c>
      <c r="O40" s="293" t="str">
        <f t="shared" si="6"/>
        <v>-</v>
      </c>
      <c r="P40" s="293" t="str">
        <f t="shared" si="6"/>
        <v>-</v>
      </c>
      <c r="Q40" s="293" t="str">
        <f t="shared" si="6"/>
        <v>-</v>
      </c>
      <c r="R40" s="23"/>
    </row>
    <row r="41" spans="1:18">
      <c r="A41" s="181"/>
      <c r="B41" s="182"/>
      <c r="C41" s="181"/>
      <c r="D41" s="181"/>
      <c r="E41" s="181"/>
      <c r="F41" s="181"/>
      <c r="G41" s="181"/>
      <c r="I41" s="293" t="str">
        <f t="shared" si="4"/>
        <v>-</v>
      </c>
      <c r="J41" s="293" t="str">
        <f t="shared" si="5"/>
        <v>-</v>
      </c>
      <c r="K41" s="293" t="str">
        <f t="shared" si="6"/>
        <v>-</v>
      </c>
      <c r="L41" s="293" t="str">
        <f t="shared" si="6"/>
        <v>-</v>
      </c>
      <c r="M41" s="293" t="str">
        <f t="shared" si="6"/>
        <v>-</v>
      </c>
      <c r="N41" s="293" t="str">
        <f t="shared" si="6"/>
        <v>-</v>
      </c>
      <c r="O41" s="293" t="str">
        <f t="shared" si="6"/>
        <v>-</v>
      </c>
      <c r="P41" s="293" t="str">
        <f t="shared" si="6"/>
        <v>-</v>
      </c>
      <c r="Q41" s="293" t="str">
        <f t="shared" si="6"/>
        <v>-</v>
      </c>
      <c r="R41" s="23"/>
    </row>
    <row r="42" spans="1:18">
      <c r="A42" s="181"/>
      <c r="B42" s="182"/>
      <c r="C42" s="181"/>
      <c r="D42" s="181"/>
      <c r="E42" s="181"/>
      <c r="F42" s="181"/>
      <c r="G42" s="181"/>
      <c r="I42" s="293" t="str">
        <f t="shared" si="4"/>
        <v>-</v>
      </c>
      <c r="J42" s="293" t="str">
        <f t="shared" si="5"/>
        <v>-</v>
      </c>
      <c r="K42" s="293" t="str">
        <f t="shared" si="6"/>
        <v>-</v>
      </c>
      <c r="L42" s="293" t="str">
        <f t="shared" si="6"/>
        <v>-</v>
      </c>
      <c r="M42" s="293" t="str">
        <f t="shared" si="6"/>
        <v>-</v>
      </c>
      <c r="N42" s="293" t="str">
        <f t="shared" si="6"/>
        <v>-</v>
      </c>
      <c r="O42" s="293" t="str">
        <f t="shared" si="6"/>
        <v>-</v>
      </c>
      <c r="P42" s="293" t="str">
        <f t="shared" si="6"/>
        <v>-</v>
      </c>
      <c r="Q42" s="293" t="str">
        <f t="shared" si="6"/>
        <v>-</v>
      </c>
      <c r="R42" s="23"/>
    </row>
    <row r="43" spans="1:18">
      <c r="A43" s="181"/>
      <c r="B43" s="182"/>
      <c r="C43" s="181"/>
      <c r="D43" s="181"/>
      <c r="E43" s="181"/>
      <c r="F43" s="181"/>
      <c r="G43" s="181"/>
      <c r="I43" s="293" t="str">
        <f>IF($I$3=C43,G43,"-")</f>
        <v>-</v>
      </c>
      <c r="J43" s="293" t="str">
        <f>IF(J$3=C43,$G43,"-")</f>
        <v>-</v>
      </c>
      <c r="K43" s="293" t="str">
        <f t="shared" si="6"/>
        <v>-</v>
      </c>
      <c r="L43" s="293" t="str">
        <f t="shared" si="6"/>
        <v>-</v>
      </c>
      <c r="M43" s="293" t="str">
        <f t="shared" si="6"/>
        <v>-</v>
      </c>
      <c r="N43" s="293" t="str">
        <f t="shared" si="6"/>
        <v>-</v>
      </c>
      <c r="O43" s="293" t="str">
        <f t="shared" si="6"/>
        <v>-</v>
      </c>
      <c r="P43" s="293" t="str">
        <f t="shared" si="6"/>
        <v>-</v>
      </c>
      <c r="Q43" s="293" t="str">
        <f t="shared" si="6"/>
        <v>-</v>
      </c>
      <c r="R43" s="23"/>
    </row>
    <row r="44" spans="1:18">
      <c r="A44" s="181"/>
      <c r="B44" s="182"/>
      <c r="C44" s="181"/>
      <c r="D44" s="181"/>
      <c r="E44" s="181"/>
      <c r="F44" s="181"/>
      <c r="G44" s="181"/>
      <c r="I44" s="293" t="str">
        <f>IF($I$3=C44,G44,"-")</f>
        <v>-</v>
      </c>
      <c r="J44" s="293" t="str">
        <f>IF(J$3=C44,$G44,"-")</f>
        <v>-</v>
      </c>
      <c r="K44" s="293" t="str">
        <f t="shared" ref="K44:Q44" si="7">IF(K$3=$C44,$G44,"-")</f>
        <v>-</v>
      </c>
      <c r="L44" s="293" t="str">
        <f t="shared" si="7"/>
        <v>-</v>
      </c>
      <c r="M44" s="293" t="str">
        <f t="shared" si="7"/>
        <v>-</v>
      </c>
      <c r="N44" s="293" t="str">
        <f t="shared" si="7"/>
        <v>-</v>
      </c>
      <c r="O44" s="293" t="str">
        <f t="shared" si="7"/>
        <v>-</v>
      </c>
      <c r="P44" s="293" t="str">
        <f t="shared" si="7"/>
        <v>-</v>
      </c>
      <c r="Q44" s="293" t="str">
        <f t="shared" si="7"/>
        <v>-</v>
      </c>
    </row>
    <row r="45" spans="1:18">
      <c r="A45" s="138"/>
      <c r="B45" s="137"/>
      <c r="C45" s="138"/>
      <c r="D45" s="138"/>
      <c r="E45" s="138"/>
      <c r="F45" s="138"/>
      <c r="G45" s="139"/>
      <c r="I45" s="291"/>
      <c r="J45" s="291"/>
      <c r="K45" s="291"/>
      <c r="L45" s="291"/>
      <c r="M45" s="291"/>
      <c r="N45" s="291"/>
      <c r="O45" s="291"/>
      <c r="P45" s="291"/>
      <c r="Q45" s="291"/>
    </row>
    <row r="46" spans="1:18">
      <c r="F46" s="26" t="s">
        <v>162</v>
      </c>
      <c r="G46" s="372">
        <f>COUNT(G4:G44)</f>
        <v>0</v>
      </c>
      <c r="I46" s="292">
        <f>SUM(I4:I44)</f>
        <v>0</v>
      </c>
      <c r="J46" s="292">
        <f t="shared" ref="J46:Q46" si="8">SUM(J4:J44)</f>
        <v>0</v>
      </c>
      <c r="K46" s="292">
        <f t="shared" si="8"/>
        <v>0</v>
      </c>
      <c r="L46" s="292">
        <f t="shared" si="8"/>
        <v>0</v>
      </c>
      <c r="M46" s="292">
        <f t="shared" si="8"/>
        <v>0</v>
      </c>
      <c r="N46" s="292">
        <f t="shared" si="8"/>
        <v>0</v>
      </c>
      <c r="O46" s="292">
        <f t="shared" si="8"/>
        <v>0</v>
      </c>
      <c r="P46" s="292">
        <f t="shared" si="8"/>
        <v>0</v>
      </c>
      <c r="Q46" s="292">
        <f t="shared" si="8"/>
        <v>0</v>
      </c>
      <c r="R46" s="24"/>
    </row>
    <row r="47" spans="1:18" ht="12" customHeight="1">
      <c r="D47" s="21"/>
      <c r="F47" s="26" t="s">
        <v>163</v>
      </c>
      <c r="G47" s="183">
        <f>SUM(G4:G44)</f>
        <v>0</v>
      </c>
      <c r="I47" s="290">
        <f>COUNT(I4:I44)</f>
        <v>0</v>
      </c>
      <c r="J47" s="290">
        <f t="shared" ref="J47:Q47" si="9">COUNT(J4:J44)</f>
        <v>0</v>
      </c>
      <c r="K47" s="290">
        <f t="shared" si="9"/>
        <v>0</v>
      </c>
      <c r="L47" s="290">
        <f t="shared" si="9"/>
        <v>0</v>
      </c>
      <c r="M47" s="290">
        <f t="shared" si="9"/>
        <v>0</v>
      </c>
      <c r="N47" s="290">
        <f t="shared" si="9"/>
        <v>0</v>
      </c>
      <c r="O47" s="290">
        <f t="shared" si="9"/>
        <v>0</v>
      </c>
      <c r="P47" s="290">
        <f t="shared" si="9"/>
        <v>0</v>
      </c>
      <c r="Q47" s="290">
        <f t="shared" si="9"/>
        <v>0</v>
      </c>
      <c r="R47" s="25"/>
    </row>
    <row r="48" spans="1:18" ht="12" customHeight="1">
      <c r="A48" s="140" t="s">
        <v>164</v>
      </c>
      <c r="D48" s="21"/>
      <c r="G48" s="369"/>
      <c r="H48" s="370"/>
      <c r="I48" s="252" t="s">
        <v>72</v>
      </c>
      <c r="J48" s="252" t="s">
        <v>79</v>
      </c>
      <c r="K48" s="252" t="s">
        <v>80</v>
      </c>
      <c r="L48" s="252" t="s">
        <v>73</v>
      </c>
      <c r="M48" s="252" t="s">
        <v>74</v>
      </c>
      <c r="N48" s="252" t="s">
        <v>75</v>
      </c>
      <c r="O48" s="252" t="s">
        <v>76</v>
      </c>
      <c r="P48" s="252" t="s">
        <v>77</v>
      </c>
      <c r="Q48" s="252" t="s">
        <v>78</v>
      </c>
    </row>
    <row r="49" spans="1:17" ht="12" customHeight="1">
      <c r="A49" s="26" t="s">
        <v>72</v>
      </c>
      <c r="B49" s="435" t="s">
        <v>165</v>
      </c>
      <c r="C49" s="435"/>
      <c r="D49" s="435"/>
      <c r="E49" s="502" t="s">
        <v>453</v>
      </c>
      <c r="F49" s="502"/>
      <c r="G49" s="502"/>
      <c r="H49" s="502"/>
      <c r="I49" s="294" t="e">
        <f t="shared" ref="I49:Q49" si="10">I46/I47</f>
        <v>#DIV/0!</v>
      </c>
      <c r="J49" s="294" t="e">
        <f t="shared" si="10"/>
        <v>#DIV/0!</v>
      </c>
      <c r="K49" s="294" t="e">
        <f t="shared" si="10"/>
        <v>#DIV/0!</v>
      </c>
      <c r="L49" s="294" t="e">
        <f t="shared" si="10"/>
        <v>#DIV/0!</v>
      </c>
      <c r="M49" s="294" t="e">
        <f t="shared" si="10"/>
        <v>#DIV/0!</v>
      </c>
      <c r="N49" s="294" t="e">
        <f t="shared" si="10"/>
        <v>#DIV/0!</v>
      </c>
      <c r="O49" s="294" t="e">
        <f t="shared" si="10"/>
        <v>#DIV/0!</v>
      </c>
      <c r="P49" s="294" t="e">
        <f t="shared" si="10"/>
        <v>#DIV/0!</v>
      </c>
      <c r="Q49" s="294" t="e">
        <f t="shared" si="10"/>
        <v>#DIV/0!</v>
      </c>
    </row>
    <row r="50" spans="1:17">
      <c r="A50" s="26" t="s">
        <v>79</v>
      </c>
      <c r="B50" s="435" t="s">
        <v>166</v>
      </c>
      <c r="C50" s="435"/>
      <c r="D50" s="435"/>
      <c r="E50" s="502"/>
      <c r="F50" s="502"/>
      <c r="G50" s="502"/>
      <c r="H50" s="502"/>
    </row>
    <row r="51" spans="1:17">
      <c r="A51" s="26" t="s">
        <v>80</v>
      </c>
      <c r="B51" s="435" t="s">
        <v>167</v>
      </c>
      <c r="C51" s="435"/>
      <c r="D51" s="435"/>
    </row>
    <row r="52" spans="1:17">
      <c r="A52" s="26" t="s">
        <v>73</v>
      </c>
      <c r="B52" s="435" t="s">
        <v>168</v>
      </c>
      <c r="C52" s="435"/>
      <c r="D52" s="435"/>
    </row>
    <row r="53" spans="1:17">
      <c r="A53" s="26" t="s">
        <v>74</v>
      </c>
      <c r="B53" s="435" t="s">
        <v>169</v>
      </c>
      <c r="C53" s="435"/>
      <c r="D53" s="435"/>
    </row>
    <row r="54" spans="1:17">
      <c r="A54" s="26" t="s">
        <v>75</v>
      </c>
      <c r="B54" s="435" t="s">
        <v>170</v>
      </c>
      <c r="C54" s="435"/>
      <c r="D54" s="435"/>
    </row>
    <row r="55" spans="1:17">
      <c r="A55" s="26" t="s">
        <v>76</v>
      </c>
      <c r="B55" s="435" t="s">
        <v>171</v>
      </c>
      <c r="C55" s="435"/>
      <c r="D55" s="435"/>
    </row>
    <row r="56" spans="1:17">
      <c r="A56" s="26" t="s">
        <v>77</v>
      </c>
      <c r="B56" s="435" t="s">
        <v>172</v>
      </c>
      <c r="C56" s="435"/>
      <c r="D56" s="435"/>
    </row>
    <row r="57" spans="1:17">
      <c r="A57" s="26" t="s">
        <v>78</v>
      </c>
      <c r="B57" s="435" t="s">
        <v>173</v>
      </c>
      <c r="C57" s="435"/>
      <c r="D57" s="435"/>
    </row>
    <row r="58" spans="1:17" ht="12.75" thickBot="1"/>
    <row r="59" spans="1:17" ht="15.75">
      <c r="A59" s="216" t="s">
        <v>174</v>
      </c>
      <c r="B59" s="217"/>
      <c r="C59" s="217"/>
      <c r="D59" s="217"/>
      <c r="E59" s="217"/>
      <c r="F59" s="217"/>
      <c r="G59" s="218"/>
    </row>
    <row r="60" spans="1:17" ht="9" customHeight="1">
      <c r="A60" s="226"/>
      <c r="B60" s="220"/>
      <c r="C60" s="220"/>
      <c r="D60" s="220"/>
      <c r="E60" s="220"/>
      <c r="F60" s="220"/>
      <c r="G60" s="221"/>
    </row>
    <row r="61" spans="1:17">
      <c r="A61" s="498" t="s">
        <v>450</v>
      </c>
      <c r="B61" s="499"/>
      <c r="C61" s="499"/>
      <c r="D61" s="499"/>
      <c r="E61" s="499"/>
      <c r="F61" s="499"/>
      <c r="G61" s="500"/>
    </row>
    <row r="62" spans="1:17" ht="7.5" customHeight="1">
      <c r="A62" s="226"/>
      <c r="B62" s="220"/>
      <c r="C62" s="220"/>
      <c r="D62" s="220"/>
      <c r="E62" s="220"/>
      <c r="F62" s="220"/>
      <c r="G62" s="221"/>
    </row>
    <row r="63" spans="1:17" ht="25.5" customHeight="1">
      <c r="A63" s="495" t="s">
        <v>175</v>
      </c>
      <c r="B63" s="496"/>
      <c r="C63" s="496"/>
      <c r="D63" s="496"/>
      <c r="E63" s="496"/>
      <c r="F63" s="496"/>
      <c r="G63" s="497"/>
    </row>
    <row r="64" spans="1:17" ht="7.5" customHeight="1">
      <c r="A64" s="222"/>
      <c r="B64" s="220"/>
      <c r="C64" s="220"/>
      <c r="D64" s="220"/>
      <c r="E64" s="220"/>
      <c r="F64" s="220"/>
      <c r="G64" s="221"/>
    </row>
    <row r="65" spans="1:7">
      <c r="A65" s="498" t="s">
        <v>451</v>
      </c>
      <c r="B65" s="499"/>
      <c r="C65" s="499"/>
      <c r="D65" s="499"/>
      <c r="E65" s="499"/>
      <c r="F65" s="499"/>
      <c r="G65" s="500"/>
    </row>
    <row r="66" spans="1:7" ht="12.75" thickBot="1">
      <c r="A66" s="223"/>
      <c r="B66" s="224"/>
      <c r="C66" s="224"/>
      <c r="D66" s="224"/>
      <c r="E66" s="224"/>
      <c r="F66" s="224"/>
      <c r="G66" s="225"/>
    </row>
  </sheetData>
  <sheetProtection password="C7E4" sheet="1" selectLockedCells="1"/>
  <mergeCells count="5">
    <mergeCell ref="A63:G63"/>
    <mergeCell ref="A65:G65"/>
    <mergeCell ref="A61:G61"/>
    <mergeCell ref="A1:G1"/>
    <mergeCell ref="E49:H50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71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 sizeWithCells="1">
              <from>
                <xdr:col>0</xdr:col>
                <xdr:colOff>542925</xdr:colOff>
                <xdr:row>69</xdr:row>
                <xdr:rowOff>114300</xdr:rowOff>
              </from>
              <to>
                <xdr:col>4</xdr:col>
                <xdr:colOff>1257300</xdr:colOff>
                <xdr:row>87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3"/>
  <sheetViews>
    <sheetView showGridLines="0" topLeftCell="A16" workbookViewId="0">
      <selection activeCell="C8" sqref="C8"/>
    </sheetView>
  </sheetViews>
  <sheetFormatPr baseColWidth="10" defaultColWidth="9.140625" defaultRowHeight="12"/>
  <cols>
    <col min="1" max="1" width="10.7109375" style="1" customWidth="1"/>
    <col min="2" max="2" width="41.42578125" style="1" customWidth="1"/>
    <col min="3" max="3" width="27.28515625" style="1" customWidth="1"/>
    <col min="4" max="4" width="16.85546875" style="1" customWidth="1"/>
    <col min="5" max="5" width="14" style="1" customWidth="1"/>
    <col min="6" max="6" width="10" style="1" bestFit="1" customWidth="1"/>
    <col min="7" max="7" width="15.85546875" style="1" bestFit="1" customWidth="1"/>
    <col min="8" max="8" width="3.140625" style="146" customWidth="1"/>
    <col min="9" max="9" width="9.140625" style="146" bestFit="1" customWidth="1"/>
    <col min="10" max="10" width="13.140625" style="146" bestFit="1" customWidth="1"/>
    <col min="11" max="11" width="14.7109375" style="146" bestFit="1" customWidth="1"/>
    <col min="12" max="16" width="13.28515625" style="1" customWidth="1"/>
    <col min="17" max="16384" width="9.140625" style="1"/>
  </cols>
  <sheetData>
    <row r="1" spans="1:13" ht="16.5" customHeight="1">
      <c r="A1" s="501" t="s">
        <v>468</v>
      </c>
      <c r="B1" s="501"/>
      <c r="C1" s="501"/>
      <c r="D1" s="501"/>
      <c r="E1" s="501"/>
      <c r="F1" s="501"/>
      <c r="G1" s="501"/>
    </row>
    <row r="2" spans="1:13" s="3" customFormat="1" ht="31.5" customHeight="1">
      <c r="A2" s="511" t="s">
        <v>176</v>
      </c>
      <c r="B2" s="511"/>
      <c r="C2" s="511"/>
      <c r="D2" s="511"/>
      <c r="E2" s="511"/>
      <c r="F2" s="511"/>
      <c r="G2" s="511"/>
      <c r="H2" s="146"/>
      <c r="I2" s="146"/>
      <c r="J2" s="146"/>
      <c r="K2" s="146"/>
      <c r="L2" s="1"/>
      <c r="M2" s="1"/>
    </row>
    <row r="3" spans="1:13">
      <c r="A3" s="200" t="s">
        <v>454</v>
      </c>
      <c r="B3" s="200" t="s">
        <v>155</v>
      </c>
      <c r="C3" s="200" t="s">
        <v>455</v>
      </c>
      <c r="D3" s="200" t="s">
        <v>456</v>
      </c>
      <c r="E3" s="200" t="s">
        <v>457</v>
      </c>
      <c r="F3" s="200" t="s">
        <v>458</v>
      </c>
      <c r="G3" s="200" t="s">
        <v>459</v>
      </c>
      <c r="H3" s="253" t="s">
        <v>95</v>
      </c>
      <c r="I3" s="295" t="s">
        <v>95</v>
      </c>
      <c r="J3" s="295" t="s">
        <v>96</v>
      </c>
      <c r="K3" s="295" t="s">
        <v>97</v>
      </c>
    </row>
    <row r="4" spans="1:13">
      <c r="A4" s="201"/>
      <c r="B4" s="181"/>
      <c r="C4" s="181"/>
      <c r="D4" s="181"/>
      <c r="E4" s="181"/>
      <c r="F4" s="181"/>
      <c r="G4" s="181"/>
      <c r="H4" s="253" t="s">
        <v>96</v>
      </c>
      <c r="I4" s="296">
        <f t="shared" ref="I4:I65" si="0">IF(I$3=G4,F4,0)</f>
        <v>0</v>
      </c>
      <c r="J4" s="297">
        <f t="shared" ref="J4:J65" si="1">IF(J$3=G4,F4,0)</f>
        <v>0</v>
      </c>
      <c r="K4" s="297">
        <f t="shared" ref="K4:K65" si="2">IF(K$3=G4,F4,0)</f>
        <v>0</v>
      </c>
    </row>
    <row r="5" spans="1:13">
      <c r="A5" s="201"/>
      <c r="B5" s="181"/>
      <c r="C5" s="212"/>
      <c r="D5" s="212"/>
      <c r="E5" s="212"/>
      <c r="F5" s="212"/>
      <c r="G5" s="212"/>
      <c r="H5" s="253" t="s">
        <v>97</v>
      </c>
      <c r="I5" s="298">
        <f t="shared" si="0"/>
        <v>0</v>
      </c>
      <c r="J5" s="299">
        <f t="shared" si="1"/>
        <v>0</v>
      </c>
      <c r="K5" s="299">
        <f t="shared" si="2"/>
        <v>0</v>
      </c>
    </row>
    <row r="6" spans="1:13">
      <c r="A6" s="201"/>
      <c r="B6" s="181"/>
      <c r="C6" s="212"/>
      <c r="D6" s="212"/>
      <c r="E6" s="212"/>
      <c r="F6" s="212"/>
      <c r="G6" s="212"/>
      <c r="I6" s="298">
        <f t="shared" si="0"/>
        <v>0</v>
      </c>
      <c r="J6" s="299">
        <f t="shared" si="1"/>
        <v>0</v>
      </c>
      <c r="K6" s="299">
        <f t="shared" si="2"/>
        <v>0</v>
      </c>
    </row>
    <row r="7" spans="1:13">
      <c r="A7" s="201"/>
      <c r="B7" s="212"/>
      <c r="C7" s="212"/>
      <c r="D7" s="212"/>
      <c r="E7" s="212"/>
      <c r="F7" s="212"/>
      <c r="G7" s="212"/>
      <c r="I7" s="298">
        <f t="shared" si="0"/>
        <v>0</v>
      </c>
      <c r="J7" s="299">
        <f t="shared" si="1"/>
        <v>0</v>
      </c>
      <c r="K7" s="299">
        <f t="shared" si="2"/>
        <v>0</v>
      </c>
    </row>
    <row r="8" spans="1:13">
      <c r="A8" s="201"/>
      <c r="B8" s="212"/>
      <c r="C8" s="212"/>
      <c r="D8" s="212"/>
      <c r="E8" s="212"/>
      <c r="F8" s="212"/>
      <c r="G8" s="212"/>
      <c r="I8" s="298">
        <f t="shared" si="0"/>
        <v>0</v>
      </c>
      <c r="J8" s="299">
        <f t="shared" si="1"/>
        <v>0</v>
      </c>
      <c r="K8" s="299">
        <f t="shared" si="2"/>
        <v>0</v>
      </c>
    </row>
    <row r="9" spans="1:13">
      <c r="A9" s="201"/>
      <c r="B9" s="212"/>
      <c r="C9" s="212"/>
      <c r="D9" s="212"/>
      <c r="E9" s="212"/>
      <c r="F9" s="212"/>
      <c r="G9" s="212"/>
      <c r="I9" s="298">
        <f t="shared" si="0"/>
        <v>0</v>
      </c>
      <c r="J9" s="299">
        <f t="shared" si="1"/>
        <v>0</v>
      </c>
      <c r="K9" s="299">
        <f t="shared" si="2"/>
        <v>0</v>
      </c>
    </row>
    <row r="10" spans="1:13">
      <c r="A10" s="201"/>
      <c r="B10" s="212"/>
      <c r="C10" s="212"/>
      <c r="D10" s="212"/>
      <c r="E10" s="212"/>
      <c r="F10" s="212"/>
      <c r="G10" s="212"/>
      <c r="I10" s="298">
        <f t="shared" si="0"/>
        <v>0</v>
      </c>
      <c r="J10" s="299">
        <f t="shared" si="1"/>
        <v>0</v>
      </c>
      <c r="K10" s="299">
        <f t="shared" si="2"/>
        <v>0</v>
      </c>
    </row>
    <row r="11" spans="1:13">
      <c r="A11" s="201"/>
      <c r="B11" s="212"/>
      <c r="C11" s="212"/>
      <c r="D11" s="212"/>
      <c r="E11" s="212"/>
      <c r="F11" s="212"/>
      <c r="G11" s="212"/>
      <c r="I11" s="298">
        <f t="shared" si="0"/>
        <v>0</v>
      </c>
      <c r="J11" s="299">
        <f t="shared" si="1"/>
        <v>0</v>
      </c>
      <c r="K11" s="299">
        <f t="shared" si="2"/>
        <v>0</v>
      </c>
    </row>
    <row r="12" spans="1:13">
      <c r="A12" s="201"/>
      <c r="B12" s="212"/>
      <c r="C12" s="212"/>
      <c r="D12" s="212"/>
      <c r="E12" s="212"/>
      <c r="F12" s="212"/>
      <c r="G12" s="212"/>
      <c r="I12" s="298">
        <f t="shared" si="0"/>
        <v>0</v>
      </c>
      <c r="J12" s="299">
        <f t="shared" si="1"/>
        <v>0</v>
      </c>
      <c r="K12" s="299">
        <f t="shared" si="2"/>
        <v>0</v>
      </c>
    </row>
    <row r="13" spans="1:13">
      <c r="A13" s="201"/>
      <c r="B13" s="212"/>
      <c r="C13" s="212"/>
      <c r="D13" s="212"/>
      <c r="E13" s="212"/>
      <c r="F13" s="212"/>
      <c r="G13" s="181"/>
      <c r="I13" s="298">
        <f t="shared" si="0"/>
        <v>0</v>
      </c>
      <c r="J13" s="299">
        <f t="shared" si="1"/>
        <v>0</v>
      </c>
      <c r="K13" s="299">
        <f t="shared" si="2"/>
        <v>0</v>
      </c>
    </row>
    <row r="14" spans="1:13">
      <c r="A14" s="201"/>
      <c r="B14" s="212"/>
      <c r="C14" s="212"/>
      <c r="D14" s="212"/>
      <c r="E14" s="212"/>
      <c r="F14" s="212"/>
      <c r="G14" s="212"/>
      <c r="I14" s="298">
        <f t="shared" si="0"/>
        <v>0</v>
      </c>
      <c r="J14" s="299">
        <f t="shared" si="1"/>
        <v>0</v>
      </c>
      <c r="K14" s="299">
        <f t="shared" si="2"/>
        <v>0</v>
      </c>
    </row>
    <row r="15" spans="1:13">
      <c r="A15" s="201"/>
      <c r="B15" s="212"/>
      <c r="C15" s="212"/>
      <c r="D15" s="212"/>
      <c r="E15" s="212"/>
      <c r="F15" s="212"/>
      <c r="G15" s="212"/>
      <c r="I15" s="298">
        <f t="shared" si="0"/>
        <v>0</v>
      </c>
      <c r="J15" s="299">
        <f t="shared" si="1"/>
        <v>0</v>
      </c>
      <c r="K15" s="299">
        <f t="shared" si="2"/>
        <v>0</v>
      </c>
    </row>
    <row r="16" spans="1:13">
      <c r="A16" s="201"/>
      <c r="B16" s="212"/>
      <c r="C16" s="212"/>
      <c r="D16" s="212"/>
      <c r="E16" s="212"/>
      <c r="F16" s="212"/>
      <c r="G16" s="212"/>
      <c r="I16" s="298">
        <f t="shared" si="0"/>
        <v>0</v>
      </c>
      <c r="J16" s="299">
        <f t="shared" si="1"/>
        <v>0</v>
      </c>
      <c r="K16" s="299">
        <f t="shared" si="2"/>
        <v>0</v>
      </c>
    </row>
    <row r="17" spans="1:11">
      <c r="A17" s="201"/>
      <c r="B17" s="212"/>
      <c r="C17" s="212"/>
      <c r="D17" s="212"/>
      <c r="E17" s="212"/>
      <c r="F17" s="212"/>
      <c r="G17" s="212"/>
      <c r="I17" s="298">
        <f t="shared" si="0"/>
        <v>0</v>
      </c>
      <c r="J17" s="299">
        <f t="shared" si="1"/>
        <v>0</v>
      </c>
      <c r="K17" s="299">
        <f t="shared" si="2"/>
        <v>0</v>
      </c>
    </row>
    <row r="18" spans="1:11">
      <c r="A18" s="201"/>
      <c r="B18" s="212"/>
      <c r="C18" s="212"/>
      <c r="D18" s="212"/>
      <c r="E18" s="212"/>
      <c r="F18" s="212"/>
      <c r="G18" s="212"/>
      <c r="I18" s="298">
        <f t="shared" si="0"/>
        <v>0</v>
      </c>
      <c r="J18" s="299">
        <f t="shared" si="1"/>
        <v>0</v>
      </c>
      <c r="K18" s="299">
        <f t="shared" si="2"/>
        <v>0</v>
      </c>
    </row>
    <row r="19" spans="1:11">
      <c r="A19" s="201"/>
      <c r="B19" s="212"/>
      <c r="C19" s="212"/>
      <c r="D19" s="212"/>
      <c r="E19" s="212"/>
      <c r="F19" s="212"/>
      <c r="G19" s="212"/>
      <c r="I19" s="298">
        <f t="shared" si="0"/>
        <v>0</v>
      </c>
      <c r="J19" s="299">
        <f t="shared" si="1"/>
        <v>0</v>
      </c>
      <c r="K19" s="299">
        <f t="shared" si="2"/>
        <v>0</v>
      </c>
    </row>
    <row r="20" spans="1:11">
      <c r="A20" s="201"/>
      <c r="B20" s="212"/>
      <c r="C20" s="212"/>
      <c r="D20" s="212"/>
      <c r="E20" s="212"/>
      <c r="F20" s="212"/>
      <c r="G20" s="181"/>
      <c r="I20" s="298">
        <f t="shared" si="0"/>
        <v>0</v>
      </c>
      <c r="J20" s="299">
        <f t="shared" si="1"/>
        <v>0</v>
      </c>
      <c r="K20" s="299">
        <f t="shared" si="2"/>
        <v>0</v>
      </c>
    </row>
    <row r="21" spans="1:11">
      <c r="A21" s="201"/>
      <c r="B21" s="212"/>
      <c r="C21" s="212"/>
      <c r="D21" s="212"/>
      <c r="E21" s="212"/>
      <c r="F21" s="212"/>
      <c r="G21" s="212"/>
      <c r="I21" s="298">
        <f t="shared" si="0"/>
        <v>0</v>
      </c>
      <c r="J21" s="299">
        <f t="shared" si="1"/>
        <v>0</v>
      </c>
      <c r="K21" s="299">
        <f t="shared" si="2"/>
        <v>0</v>
      </c>
    </row>
    <row r="22" spans="1:11">
      <c r="A22" s="201"/>
      <c r="B22" s="181"/>
      <c r="C22" s="181"/>
      <c r="D22" s="181"/>
      <c r="E22" s="181"/>
      <c r="F22" s="181"/>
      <c r="G22" s="181"/>
      <c r="I22" s="298">
        <f t="shared" si="0"/>
        <v>0</v>
      </c>
      <c r="J22" s="299">
        <f t="shared" si="1"/>
        <v>0</v>
      </c>
      <c r="K22" s="299">
        <f t="shared" si="2"/>
        <v>0</v>
      </c>
    </row>
    <row r="23" spans="1:11">
      <c r="A23" s="201"/>
      <c r="B23" s="181"/>
      <c r="C23" s="181"/>
      <c r="D23" s="181"/>
      <c r="E23" s="181"/>
      <c r="F23" s="181"/>
      <c r="G23" s="181"/>
      <c r="I23" s="298">
        <f t="shared" si="0"/>
        <v>0</v>
      </c>
      <c r="J23" s="299">
        <f t="shared" si="1"/>
        <v>0</v>
      </c>
      <c r="K23" s="299">
        <f t="shared" si="2"/>
        <v>0</v>
      </c>
    </row>
    <row r="24" spans="1:11">
      <c r="A24" s="201"/>
      <c r="B24" s="181"/>
      <c r="C24" s="181"/>
      <c r="D24" s="181"/>
      <c r="E24" s="181"/>
      <c r="F24" s="181"/>
      <c r="G24" s="181"/>
      <c r="I24" s="298">
        <f t="shared" si="0"/>
        <v>0</v>
      </c>
      <c r="J24" s="299">
        <f t="shared" si="1"/>
        <v>0</v>
      </c>
      <c r="K24" s="299">
        <f t="shared" si="2"/>
        <v>0</v>
      </c>
    </row>
    <row r="25" spans="1:11">
      <c r="A25" s="201"/>
      <c r="B25" s="181"/>
      <c r="C25" s="181"/>
      <c r="D25" s="181"/>
      <c r="E25" s="181"/>
      <c r="F25" s="181"/>
      <c r="G25" s="181"/>
      <c r="I25" s="298">
        <f t="shared" si="0"/>
        <v>0</v>
      </c>
      <c r="J25" s="299">
        <f t="shared" si="1"/>
        <v>0</v>
      </c>
      <c r="K25" s="299">
        <f t="shared" si="2"/>
        <v>0</v>
      </c>
    </row>
    <row r="26" spans="1:11">
      <c r="A26" s="201"/>
      <c r="B26" s="181"/>
      <c r="C26" s="181"/>
      <c r="D26" s="181"/>
      <c r="E26" s="181"/>
      <c r="F26" s="181"/>
      <c r="G26" s="181"/>
      <c r="I26" s="298">
        <f t="shared" si="0"/>
        <v>0</v>
      </c>
      <c r="J26" s="299">
        <f t="shared" si="1"/>
        <v>0</v>
      </c>
      <c r="K26" s="299">
        <f t="shared" si="2"/>
        <v>0</v>
      </c>
    </row>
    <row r="27" spans="1:11">
      <c r="A27" s="201"/>
      <c r="B27" s="181"/>
      <c r="C27" s="181"/>
      <c r="D27" s="181"/>
      <c r="E27" s="181"/>
      <c r="F27" s="181"/>
      <c r="G27" s="181"/>
      <c r="I27" s="298">
        <f t="shared" si="0"/>
        <v>0</v>
      </c>
      <c r="J27" s="299">
        <f t="shared" si="1"/>
        <v>0</v>
      </c>
      <c r="K27" s="299">
        <f t="shared" si="2"/>
        <v>0</v>
      </c>
    </row>
    <row r="28" spans="1:11">
      <c r="A28" s="201"/>
      <c r="B28" s="181"/>
      <c r="C28" s="181"/>
      <c r="D28" s="181"/>
      <c r="E28" s="181"/>
      <c r="F28" s="181"/>
      <c r="G28" s="181"/>
      <c r="I28" s="298">
        <f t="shared" si="0"/>
        <v>0</v>
      </c>
      <c r="J28" s="299">
        <f t="shared" si="1"/>
        <v>0</v>
      </c>
      <c r="K28" s="299">
        <f t="shared" si="2"/>
        <v>0</v>
      </c>
    </row>
    <row r="29" spans="1:11">
      <c r="A29" s="201"/>
      <c r="B29" s="181"/>
      <c r="C29" s="181"/>
      <c r="D29" s="181"/>
      <c r="E29" s="181"/>
      <c r="F29" s="181"/>
      <c r="G29" s="181"/>
      <c r="I29" s="298">
        <f t="shared" si="0"/>
        <v>0</v>
      </c>
      <c r="J29" s="299">
        <f t="shared" si="1"/>
        <v>0</v>
      </c>
      <c r="K29" s="299">
        <f t="shared" si="2"/>
        <v>0</v>
      </c>
    </row>
    <row r="30" spans="1:11">
      <c r="A30" s="201"/>
      <c r="B30" s="181"/>
      <c r="C30" s="181"/>
      <c r="D30" s="181"/>
      <c r="E30" s="181"/>
      <c r="F30" s="181"/>
      <c r="G30" s="181"/>
      <c r="I30" s="298">
        <f t="shared" si="0"/>
        <v>0</v>
      </c>
      <c r="J30" s="299">
        <f t="shared" si="1"/>
        <v>0</v>
      </c>
      <c r="K30" s="299">
        <f t="shared" si="2"/>
        <v>0</v>
      </c>
    </row>
    <row r="31" spans="1:11">
      <c r="A31" s="201"/>
      <c r="B31" s="181"/>
      <c r="C31" s="181"/>
      <c r="D31" s="181"/>
      <c r="E31" s="181"/>
      <c r="F31" s="181"/>
      <c r="G31" s="181"/>
      <c r="I31" s="298">
        <f t="shared" si="0"/>
        <v>0</v>
      </c>
      <c r="J31" s="299">
        <f t="shared" si="1"/>
        <v>0</v>
      </c>
      <c r="K31" s="299">
        <f t="shared" si="2"/>
        <v>0</v>
      </c>
    </row>
    <row r="32" spans="1:11">
      <c r="A32" s="201"/>
      <c r="B32" s="181"/>
      <c r="C32" s="181"/>
      <c r="D32" s="181"/>
      <c r="E32" s="181"/>
      <c r="F32" s="181"/>
      <c r="G32" s="181"/>
      <c r="I32" s="298">
        <f t="shared" si="0"/>
        <v>0</v>
      </c>
      <c r="J32" s="299">
        <f t="shared" si="1"/>
        <v>0</v>
      </c>
      <c r="K32" s="299">
        <f t="shared" si="2"/>
        <v>0</v>
      </c>
    </row>
    <row r="33" spans="1:11">
      <c r="A33" s="201"/>
      <c r="B33" s="181"/>
      <c r="C33" s="181"/>
      <c r="D33" s="181"/>
      <c r="E33" s="181"/>
      <c r="F33" s="181"/>
      <c r="G33" s="181"/>
      <c r="I33" s="298">
        <f t="shared" si="0"/>
        <v>0</v>
      </c>
      <c r="J33" s="299">
        <f t="shared" si="1"/>
        <v>0</v>
      </c>
      <c r="K33" s="299">
        <f t="shared" si="2"/>
        <v>0</v>
      </c>
    </row>
    <row r="34" spans="1:11">
      <c r="A34" s="201"/>
      <c r="B34" s="181"/>
      <c r="C34" s="181"/>
      <c r="D34" s="181"/>
      <c r="E34" s="181"/>
      <c r="F34" s="212"/>
      <c r="G34" s="181"/>
      <c r="I34" s="298">
        <f t="shared" si="0"/>
        <v>0</v>
      </c>
      <c r="J34" s="299">
        <f t="shared" si="1"/>
        <v>0</v>
      </c>
      <c r="K34" s="299">
        <f t="shared" si="2"/>
        <v>0</v>
      </c>
    </row>
    <row r="35" spans="1:11">
      <c r="A35" s="201"/>
      <c r="B35" s="181"/>
      <c r="C35" s="181"/>
      <c r="D35" s="181"/>
      <c r="E35" s="181"/>
      <c r="F35" s="212"/>
      <c r="G35" s="181"/>
      <c r="I35" s="298">
        <f t="shared" si="0"/>
        <v>0</v>
      </c>
      <c r="J35" s="299">
        <f t="shared" si="1"/>
        <v>0</v>
      </c>
      <c r="K35" s="299">
        <f t="shared" si="2"/>
        <v>0</v>
      </c>
    </row>
    <row r="36" spans="1:11">
      <c r="A36" s="201"/>
      <c r="B36" s="181"/>
      <c r="C36" s="181"/>
      <c r="D36" s="181"/>
      <c r="E36" s="181"/>
      <c r="F36" s="212"/>
      <c r="G36" s="181"/>
      <c r="I36" s="298">
        <f t="shared" si="0"/>
        <v>0</v>
      </c>
      <c r="J36" s="299">
        <f t="shared" si="1"/>
        <v>0</v>
      </c>
      <c r="K36" s="299">
        <f t="shared" si="2"/>
        <v>0</v>
      </c>
    </row>
    <row r="37" spans="1:11">
      <c r="A37" s="201"/>
      <c r="B37" s="181"/>
      <c r="C37" s="181"/>
      <c r="D37" s="181"/>
      <c r="E37" s="181"/>
      <c r="F37" s="212"/>
      <c r="G37" s="181"/>
      <c r="I37" s="298">
        <f t="shared" si="0"/>
        <v>0</v>
      </c>
      <c r="J37" s="299">
        <f t="shared" si="1"/>
        <v>0</v>
      </c>
      <c r="K37" s="299">
        <f t="shared" si="2"/>
        <v>0</v>
      </c>
    </row>
    <row r="38" spans="1:11">
      <c r="A38" s="201"/>
      <c r="B38" s="181"/>
      <c r="C38" s="181"/>
      <c r="D38" s="181"/>
      <c r="E38" s="181"/>
      <c r="F38" s="212"/>
      <c r="G38" s="181"/>
      <c r="I38" s="298">
        <f t="shared" si="0"/>
        <v>0</v>
      </c>
      <c r="J38" s="299">
        <f t="shared" si="1"/>
        <v>0</v>
      </c>
      <c r="K38" s="299">
        <f t="shared" si="2"/>
        <v>0</v>
      </c>
    </row>
    <row r="39" spans="1:11">
      <c r="A39" s="201"/>
      <c r="B39" s="181"/>
      <c r="C39" s="181"/>
      <c r="D39" s="181"/>
      <c r="E39" s="181"/>
      <c r="F39" s="212"/>
      <c r="G39" s="181"/>
      <c r="I39" s="298">
        <f t="shared" si="0"/>
        <v>0</v>
      </c>
      <c r="J39" s="299">
        <f t="shared" si="1"/>
        <v>0</v>
      </c>
      <c r="K39" s="299">
        <f t="shared" si="2"/>
        <v>0</v>
      </c>
    </row>
    <row r="40" spans="1:11">
      <c r="A40" s="201"/>
      <c r="B40" s="181"/>
      <c r="C40" s="181"/>
      <c r="D40" s="181"/>
      <c r="E40" s="181"/>
      <c r="F40" s="212"/>
      <c r="G40" s="181"/>
      <c r="I40" s="298">
        <f t="shared" si="0"/>
        <v>0</v>
      </c>
      <c r="J40" s="299">
        <f t="shared" si="1"/>
        <v>0</v>
      </c>
      <c r="K40" s="299">
        <f t="shared" si="2"/>
        <v>0</v>
      </c>
    </row>
    <row r="41" spans="1:11">
      <c r="A41" s="201"/>
      <c r="B41" s="181"/>
      <c r="C41" s="181"/>
      <c r="D41" s="181"/>
      <c r="E41" s="181"/>
      <c r="F41" s="181"/>
      <c r="G41" s="181"/>
      <c r="I41" s="298">
        <f t="shared" si="0"/>
        <v>0</v>
      </c>
      <c r="J41" s="299">
        <f t="shared" si="1"/>
        <v>0</v>
      </c>
      <c r="K41" s="299">
        <f t="shared" si="2"/>
        <v>0</v>
      </c>
    </row>
    <row r="42" spans="1:11">
      <c r="A42" s="201"/>
      <c r="B42" s="181"/>
      <c r="C42" s="181"/>
      <c r="D42" s="181"/>
      <c r="E42" s="181"/>
      <c r="F42" s="181"/>
      <c r="G42" s="181"/>
      <c r="I42" s="298">
        <f t="shared" si="0"/>
        <v>0</v>
      </c>
      <c r="J42" s="299">
        <f t="shared" si="1"/>
        <v>0</v>
      </c>
      <c r="K42" s="299">
        <f t="shared" si="2"/>
        <v>0</v>
      </c>
    </row>
    <row r="43" spans="1:11">
      <c r="A43" s="201"/>
      <c r="B43" s="181"/>
      <c r="C43" s="181"/>
      <c r="D43" s="181"/>
      <c r="E43" s="181"/>
      <c r="F43" s="181"/>
      <c r="G43" s="181"/>
      <c r="I43" s="298">
        <f t="shared" si="0"/>
        <v>0</v>
      </c>
      <c r="J43" s="299">
        <f t="shared" si="1"/>
        <v>0</v>
      </c>
      <c r="K43" s="299">
        <f t="shared" si="2"/>
        <v>0</v>
      </c>
    </row>
    <row r="44" spans="1:11">
      <c r="A44" s="201"/>
      <c r="B44" s="181"/>
      <c r="C44" s="181"/>
      <c r="D44" s="181"/>
      <c r="E44" s="181"/>
      <c r="F44" s="181"/>
      <c r="G44" s="181"/>
      <c r="I44" s="298">
        <f t="shared" si="0"/>
        <v>0</v>
      </c>
      <c r="J44" s="299">
        <f t="shared" si="1"/>
        <v>0</v>
      </c>
      <c r="K44" s="299">
        <f t="shared" si="2"/>
        <v>0</v>
      </c>
    </row>
    <row r="45" spans="1:11">
      <c r="A45" s="201"/>
      <c r="B45" s="181"/>
      <c r="C45" s="181"/>
      <c r="D45" s="181"/>
      <c r="E45" s="181"/>
      <c r="F45" s="181"/>
      <c r="G45" s="181"/>
      <c r="I45" s="298">
        <f t="shared" si="0"/>
        <v>0</v>
      </c>
      <c r="J45" s="299">
        <f t="shared" si="1"/>
        <v>0</v>
      </c>
      <c r="K45" s="299">
        <f t="shared" si="2"/>
        <v>0</v>
      </c>
    </row>
    <row r="46" spans="1:11">
      <c r="A46" s="201"/>
      <c r="B46" s="181"/>
      <c r="C46" s="181"/>
      <c r="D46" s="181"/>
      <c r="E46" s="181"/>
      <c r="F46" s="181"/>
      <c r="G46" s="181"/>
      <c r="I46" s="298">
        <f t="shared" si="0"/>
        <v>0</v>
      </c>
      <c r="J46" s="299">
        <f t="shared" si="1"/>
        <v>0</v>
      </c>
      <c r="K46" s="299">
        <f t="shared" si="2"/>
        <v>0</v>
      </c>
    </row>
    <row r="47" spans="1:11">
      <c r="A47" s="201"/>
      <c r="B47" s="181"/>
      <c r="C47" s="181"/>
      <c r="D47" s="181"/>
      <c r="E47" s="181"/>
      <c r="F47" s="181"/>
      <c r="G47" s="181"/>
      <c r="I47" s="298">
        <f t="shared" si="0"/>
        <v>0</v>
      </c>
      <c r="J47" s="299">
        <f t="shared" si="1"/>
        <v>0</v>
      </c>
      <c r="K47" s="299">
        <f t="shared" si="2"/>
        <v>0</v>
      </c>
    </row>
    <row r="48" spans="1:11">
      <c r="A48" s="201"/>
      <c r="B48" s="181"/>
      <c r="C48" s="181"/>
      <c r="D48" s="181"/>
      <c r="E48" s="181"/>
      <c r="F48" s="181"/>
      <c r="G48" s="181"/>
      <c r="I48" s="298">
        <f t="shared" si="0"/>
        <v>0</v>
      </c>
      <c r="J48" s="299">
        <f t="shared" si="1"/>
        <v>0</v>
      </c>
      <c r="K48" s="299">
        <f t="shared" si="2"/>
        <v>0</v>
      </c>
    </row>
    <row r="49" spans="1:11">
      <c r="A49" s="201"/>
      <c r="B49" s="181"/>
      <c r="C49" s="181"/>
      <c r="D49" s="181"/>
      <c r="E49" s="181"/>
      <c r="F49" s="212"/>
      <c r="G49" s="181"/>
      <c r="I49" s="298">
        <f t="shared" si="0"/>
        <v>0</v>
      </c>
      <c r="J49" s="299">
        <f t="shared" si="1"/>
        <v>0</v>
      </c>
      <c r="K49" s="299">
        <f t="shared" si="2"/>
        <v>0</v>
      </c>
    </row>
    <row r="50" spans="1:11">
      <c r="A50" s="201"/>
      <c r="B50" s="181"/>
      <c r="C50" s="181"/>
      <c r="D50" s="181"/>
      <c r="E50" s="181"/>
      <c r="F50" s="212"/>
      <c r="G50" s="181"/>
      <c r="I50" s="298">
        <f t="shared" si="0"/>
        <v>0</v>
      </c>
      <c r="J50" s="299">
        <f t="shared" si="1"/>
        <v>0</v>
      </c>
      <c r="K50" s="299">
        <f t="shared" si="2"/>
        <v>0</v>
      </c>
    </row>
    <row r="51" spans="1:11">
      <c r="A51" s="201"/>
      <c r="B51" s="181"/>
      <c r="C51" s="181"/>
      <c r="D51" s="181"/>
      <c r="E51" s="181"/>
      <c r="F51" s="212"/>
      <c r="G51" s="181"/>
      <c r="I51" s="298">
        <f t="shared" si="0"/>
        <v>0</v>
      </c>
      <c r="J51" s="299">
        <f t="shared" si="1"/>
        <v>0</v>
      </c>
      <c r="K51" s="299">
        <f t="shared" si="2"/>
        <v>0</v>
      </c>
    </row>
    <row r="52" spans="1:11">
      <c r="A52" s="201"/>
      <c r="B52" s="181"/>
      <c r="C52" s="181"/>
      <c r="D52" s="181"/>
      <c r="E52" s="181"/>
      <c r="F52" s="212"/>
      <c r="G52" s="181"/>
      <c r="I52" s="298">
        <f t="shared" si="0"/>
        <v>0</v>
      </c>
      <c r="J52" s="299">
        <f t="shared" si="1"/>
        <v>0</v>
      </c>
      <c r="K52" s="299">
        <f t="shared" si="2"/>
        <v>0</v>
      </c>
    </row>
    <row r="53" spans="1:11">
      <c r="A53" s="201"/>
      <c r="B53" s="181"/>
      <c r="C53" s="181"/>
      <c r="D53" s="181"/>
      <c r="E53" s="181"/>
      <c r="F53" s="212"/>
      <c r="G53" s="181"/>
      <c r="I53" s="298">
        <f t="shared" si="0"/>
        <v>0</v>
      </c>
      <c r="J53" s="299">
        <f t="shared" si="1"/>
        <v>0</v>
      </c>
      <c r="K53" s="299">
        <f t="shared" si="2"/>
        <v>0</v>
      </c>
    </row>
    <row r="54" spans="1:11">
      <c r="A54" s="201"/>
      <c r="B54" s="181"/>
      <c r="C54" s="181"/>
      <c r="D54" s="181"/>
      <c r="E54" s="181"/>
      <c r="F54" s="212"/>
      <c r="G54" s="181"/>
      <c r="I54" s="298">
        <f t="shared" si="0"/>
        <v>0</v>
      </c>
      <c r="J54" s="299">
        <f t="shared" si="1"/>
        <v>0</v>
      </c>
      <c r="K54" s="299">
        <f t="shared" si="2"/>
        <v>0</v>
      </c>
    </row>
    <row r="55" spans="1:11">
      <c r="A55" s="201"/>
      <c r="B55" s="181"/>
      <c r="C55" s="181"/>
      <c r="D55" s="181"/>
      <c r="E55" s="181"/>
      <c r="F55" s="212"/>
      <c r="G55" s="181"/>
      <c r="I55" s="298">
        <f t="shared" si="0"/>
        <v>0</v>
      </c>
      <c r="J55" s="299">
        <f t="shared" si="1"/>
        <v>0</v>
      </c>
      <c r="K55" s="299">
        <f t="shared" si="2"/>
        <v>0</v>
      </c>
    </row>
    <row r="56" spans="1:11">
      <c r="A56" s="201"/>
      <c r="B56" s="181"/>
      <c r="C56" s="181"/>
      <c r="D56" s="181"/>
      <c r="E56" s="181"/>
      <c r="F56" s="212"/>
      <c r="G56" s="181"/>
      <c r="I56" s="298">
        <f t="shared" si="0"/>
        <v>0</v>
      </c>
      <c r="J56" s="299">
        <f t="shared" si="1"/>
        <v>0</v>
      </c>
      <c r="K56" s="299">
        <f t="shared" si="2"/>
        <v>0</v>
      </c>
    </row>
    <row r="57" spans="1:11">
      <c r="A57" s="201"/>
      <c r="B57" s="181"/>
      <c r="C57" s="181"/>
      <c r="D57" s="181"/>
      <c r="E57" s="181"/>
      <c r="F57" s="212"/>
      <c r="G57" s="181"/>
      <c r="I57" s="298">
        <f t="shared" si="0"/>
        <v>0</v>
      </c>
      <c r="J57" s="299">
        <f t="shared" si="1"/>
        <v>0</v>
      </c>
      <c r="K57" s="299">
        <f t="shared" si="2"/>
        <v>0</v>
      </c>
    </row>
    <row r="58" spans="1:11">
      <c r="A58" s="201"/>
      <c r="B58" s="181"/>
      <c r="C58" s="181"/>
      <c r="D58" s="181"/>
      <c r="E58" s="181"/>
      <c r="F58" s="212"/>
      <c r="G58" s="181"/>
      <c r="I58" s="298">
        <f t="shared" si="0"/>
        <v>0</v>
      </c>
      <c r="J58" s="299">
        <f t="shared" si="1"/>
        <v>0</v>
      </c>
      <c r="K58" s="299">
        <f t="shared" si="2"/>
        <v>0</v>
      </c>
    </row>
    <row r="59" spans="1:11">
      <c r="A59" s="201"/>
      <c r="B59" s="181"/>
      <c r="C59" s="181"/>
      <c r="D59" s="181"/>
      <c r="E59" s="181"/>
      <c r="F59" s="212"/>
      <c r="G59" s="181"/>
      <c r="I59" s="298">
        <f t="shared" si="0"/>
        <v>0</v>
      </c>
      <c r="J59" s="299">
        <f t="shared" si="1"/>
        <v>0</v>
      </c>
      <c r="K59" s="299">
        <f t="shared" si="2"/>
        <v>0</v>
      </c>
    </row>
    <row r="60" spans="1:11">
      <c r="A60" s="201"/>
      <c r="B60" s="181"/>
      <c r="C60" s="181"/>
      <c r="D60" s="181"/>
      <c r="E60" s="181"/>
      <c r="F60" s="181"/>
      <c r="G60" s="181"/>
      <c r="I60" s="298">
        <f t="shared" si="0"/>
        <v>0</v>
      </c>
      <c r="J60" s="299">
        <f t="shared" si="1"/>
        <v>0</v>
      </c>
      <c r="K60" s="299">
        <f t="shared" si="2"/>
        <v>0</v>
      </c>
    </row>
    <row r="61" spans="1:11">
      <c r="A61" s="201"/>
      <c r="B61" s="181"/>
      <c r="C61" s="181"/>
      <c r="D61" s="181"/>
      <c r="E61" s="181"/>
      <c r="F61" s="181"/>
      <c r="G61" s="181"/>
      <c r="I61" s="298">
        <f t="shared" si="0"/>
        <v>0</v>
      </c>
      <c r="J61" s="299">
        <f t="shared" si="1"/>
        <v>0</v>
      </c>
      <c r="K61" s="299">
        <f t="shared" si="2"/>
        <v>0</v>
      </c>
    </row>
    <row r="62" spans="1:11">
      <c r="A62" s="201"/>
      <c r="B62" s="181"/>
      <c r="C62" s="181"/>
      <c r="D62" s="181"/>
      <c r="E62" s="181"/>
      <c r="F62" s="181"/>
      <c r="G62" s="181"/>
      <c r="I62" s="298">
        <f t="shared" si="0"/>
        <v>0</v>
      </c>
      <c r="J62" s="299">
        <f t="shared" si="1"/>
        <v>0</v>
      </c>
      <c r="K62" s="299">
        <f t="shared" si="2"/>
        <v>0</v>
      </c>
    </row>
    <row r="63" spans="1:11">
      <c r="A63" s="201"/>
      <c r="B63" s="181"/>
      <c r="C63" s="181"/>
      <c r="D63" s="181"/>
      <c r="E63" s="181"/>
      <c r="F63" s="181"/>
      <c r="G63" s="181"/>
      <c r="I63" s="298">
        <f t="shared" si="0"/>
        <v>0</v>
      </c>
      <c r="J63" s="299">
        <f t="shared" si="1"/>
        <v>0</v>
      </c>
      <c r="K63" s="299">
        <f t="shared" si="2"/>
        <v>0</v>
      </c>
    </row>
    <row r="64" spans="1:11">
      <c r="A64" s="201"/>
      <c r="B64" s="181"/>
      <c r="C64" s="181"/>
      <c r="D64" s="181"/>
      <c r="E64" s="181"/>
      <c r="F64" s="181"/>
      <c r="G64" s="181"/>
      <c r="I64" s="298">
        <f t="shared" si="0"/>
        <v>0</v>
      </c>
      <c r="J64" s="299">
        <f t="shared" si="1"/>
        <v>0</v>
      </c>
      <c r="K64" s="299">
        <f t="shared" si="2"/>
        <v>0</v>
      </c>
    </row>
    <row r="65" spans="1:11">
      <c r="A65" s="201"/>
      <c r="B65" s="181"/>
      <c r="C65" s="181"/>
      <c r="D65" s="181"/>
      <c r="E65" s="181"/>
      <c r="F65" s="181"/>
      <c r="G65" s="181"/>
      <c r="I65" s="298">
        <f t="shared" si="0"/>
        <v>0</v>
      </c>
      <c r="J65" s="299">
        <f t="shared" si="1"/>
        <v>0</v>
      </c>
      <c r="K65" s="299">
        <f t="shared" si="2"/>
        <v>0</v>
      </c>
    </row>
    <row r="66" spans="1:11">
      <c r="A66" s="201"/>
      <c r="B66" s="181"/>
      <c r="C66" s="181"/>
      <c r="D66" s="181"/>
      <c r="E66" s="181"/>
      <c r="F66" s="181"/>
      <c r="G66" s="181"/>
      <c r="I66" s="298">
        <f t="shared" ref="I66:I129" si="3">IF(I$3=G66,F66,0)</f>
        <v>0</v>
      </c>
      <c r="J66" s="299">
        <f t="shared" ref="J66:J129" si="4">IF(J$3=G66,F66,0)</f>
        <v>0</v>
      </c>
      <c r="K66" s="299">
        <f t="shared" ref="K66:K129" si="5">IF(K$3=G66,F66,0)</f>
        <v>0</v>
      </c>
    </row>
    <row r="67" spans="1:11">
      <c r="A67" s="201"/>
      <c r="B67" s="181"/>
      <c r="C67" s="181"/>
      <c r="D67" s="181"/>
      <c r="E67" s="181"/>
      <c r="F67" s="181"/>
      <c r="G67" s="181"/>
      <c r="I67" s="298">
        <f t="shared" si="3"/>
        <v>0</v>
      </c>
      <c r="J67" s="299">
        <f t="shared" si="4"/>
        <v>0</v>
      </c>
      <c r="K67" s="299">
        <f t="shared" si="5"/>
        <v>0</v>
      </c>
    </row>
    <row r="68" spans="1:11">
      <c r="A68" s="201"/>
      <c r="B68" s="181"/>
      <c r="C68" s="181"/>
      <c r="D68" s="181"/>
      <c r="E68" s="181"/>
      <c r="F68" s="181"/>
      <c r="G68" s="181"/>
      <c r="I68" s="298">
        <f t="shared" si="3"/>
        <v>0</v>
      </c>
      <c r="J68" s="299">
        <f t="shared" si="4"/>
        <v>0</v>
      </c>
      <c r="K68" s="299">
        <f t="shared" si="5"/>
        <v>0</v>
      </c>
    </row>
    <row r="69" spans="1:11">
      <c r="A69" s="201"/>
      <c r="B69" s="181"/>
      <c r="C69" s="181"/>
      <c r="D69" s="181"/>
      <c r="E69" s="181"/>
      <c r="F69" s="181"/>
      <c r="G69" s="181"/>
      <c r="I69" s="298">
        <f t="shared" si="3"/>
        <v>0</v>
      </c>
      <c r="J69" s="299">
        <f t="shared" si="4"/>
        <v>0</v>
      </c>
      <c r="K69" s="299">
        <f t="shared" si="5"/>
        <v>0</v>
      </c>
    </row>
    <row r="70" spans="1:11">
      <c r="A70" s="201"/>
      <c r="B70" s="181"/>
      <c r="C70" s="181"/>
      <c r="D70" s="181"/>
      <c r="E70" s="181"/>
      <c r="F70" s="181"/>
      <c r="G70" s="181"/>
      <c r="I70" s="298">
        <f t="shared" si="3"/>
        <v>0</v>
      </c>
      <c r="J70" s="299">
        <f t="shared" si="4"/>
        <v>0</v>
      </c>
      <c r="K70" s="299">
        <f t="shared" si="5"/>
        <v>0</v>
      </c>
    </row>
    <row r="71" spans="1:11">
      <c r="A71" s="201"/>
      <c r="B71" s="181"/>
      <c r="C71" s="181"/>
      <c r="D71" s="181"/>
      <c r="E71" s="181"/>
      <c r="F71" s="181"/>
      <c r="G71" s="181"/>
      <c r="I71" s="298">
        <f t="shared" si="3"/>
        <v>0</v>
      </c>
      <c r="J71" s="299">
        <f t="shared" si="4"/>
        <v>0</v>
      </c>
      <c r="K71" s="299">
        <f t="shared" si="5"/>
        <v>0</v>
      </c>
    </row>
    <row r="72" spans="1:11">
      <c r="A72" s="201"/>
      <c r="B72" s="181"/>
      <c r="C72" s="181"/>
      <c r="D72" s="181"/>
      <c r="E72" s="181"/>
      <c r="F72" s="181"/>
      <c r="G72" s="181"/>
      <c r="I72" s="298">
        <f t="shared" si="3"/>
        <v>0</v>
      </c>
      <c r="J72" s="299">
        <f t="shared" si="4"/>
        <v>0</v>
      </c>
      <c r="K72" s="299">
        <f t="shared" si="5"/>
        <v>0</v>
      </c>
    </row>
    <row r="73" spans="1:11">
      <c r="A73" s="201"/>
      <c r="B73" s="181"/>
      <c r="C73" s="181"/>
      <c r="D73" s="181"/>
      <c r="E73" s="181"/>
      <c r="F73" s="181"/>
      <c r="G73" s="181"/>
      <c r="I73" s="298">
        <f t="shared" si="3"/>
        <v>0</v>
      </c>
      <c r="J73" s="299">
        <f t="shared" si="4"/>
        <v>0</v>
      </c>
      <c r="K73" s="299">
        <f t="shared" si="5"/>
        <v>0</v>
      </c>
    </row>
    <row r="74" spans="1:11">
      <c r="A74" s="201"/>
      <c r="B74" s="181"/>
      <c r="C74" s="181"/>
      <c r="D74" s="181"/>
      <c r="E74" s="181"/>
      <c r="F74" s="181"/>
      <c r="G74" s="181"/>
      <c r="I74" s="298">
        <f t="shared" si="3"/>
        <v>0</v>
      </c>
      <c r="J74" s="299">
        <f t="shared" si="4"/>
        <v>0</v>
      </c>
      <c r="K74" s="299">
        <f t="shared" si="5"/>
        <v>0</v>
      </c>
    </row>
    <row r="75" spans="1:11">
      <c r="A75" s="201"/>
      <c r="B75" s="181"/>
      <c r="C75" s="181"/>
      <c r="D75" s="181"/>
      <c r="E75" s="181"/>
      <c r="F75" s="181"/>
      <c r="G75" s="181"/>
      <c r="I75" s="298">
        <f t="shared" si="3"/>
        <v>0</v>
      </c>
      <c r="J75" s="299">
        <f t="shared" si="4"/>
        <v>0</v>
      </c>
      <c r="K75" s="299">
        <f t="shared" si="5"/>
        <v>0</v>
      </c>
    </row>
    <row r="76" spans="1:11">
      <c r="A76" s="201"/>
      <c r="B76" s="181"/>
      <c r="C76" s="181"/>
      <c r="D76" s="181"/>
      <c r="E76" s="181"/>
      <c r="F76" s="181"/>
      <c r="G76" s="181"/>
      <c r="I76" s="298">
        <f t="shared" si="3"/>
        <v>0</v>
      </c>
      <c r="J76" s="299">
        <f t="shared" si="4"/>
        <v>0</v>
      </c>
      <c r="K76" s="299">
        <f t="shared" si="5"/>
        <v>0</v>
      </c>
    </row>
    <row r="77" spans="1:11">
      <c r="A77" s="201"/>
      <c r="B77" s="181"/>
      <c r="C77" s="181"/>
      <c r="D77" s="181"/>
      <c r="E77" s="181"/>
      <c r="F77" s="181"/>
      <c r="G77" s="181"/>
      <c r="I77" s="298">
        <f t="shared" si="3"/>
        <v>0</v>
      </c>
      <c r="J77" s="299">
        <f t="shared" si="4"/>
        <v>0</v>
      </c>
      <c r="K77" s="299">
        <f t="shared" si="5"/>
        <v>0</v>
      </c>
    </row>
    <row r="78" spans="1:11">
      <c r="A78" s="201"/>
      <c r="B78" s="181"/>
      <c r="C78" s="181"/>
      <c r="D78" s="181"/>
      <c r="E78" s="181"/>
      <c r="F78" s="181"/>
      <c r="G78" s="181"/>
      <c r="I78" s="298">
        <f t="shared" si="3"/>
        <v>0</v>
      </c>
      <c r="J78" s="299">
        <f t="shared" si="4"/>
        <v>0</v>
      </c>
      <c r="K78" s="299">
        <f t="shared" si="5"/>
        <v>0</v>
      </c>
    </row>
    <row r="79" spans="1:11">
      <c r="A79" s="201"/>
      <c r="B79" s="181"/>
      <c r="C79" s="181"/>
      <c r="D79" s="181"/>
      <c r="E79" s="181"/>
      <c r="F79" s="181"/>
      <c r="G79" s="181"/>
      <c r="I79" s="298">
        <f t="shared" si="3"/>
        <v>0</v>
      </c>
      <c r="J79" s="299">
        <f t="shared" si="4"/>
        <v>0</v>
      </c>
      <c r="K79" s="299">
        <f t="shared" si="5"/>
        <v>0</v>
      </c>
    </row>
    <row r="80" spans="1:11">
      <c r="A80" s="201"/>
      <c r="B80" s="181"/>
      <c r="C80" s="181"/>
      <c r="D80" s="181"/>
      <c r="E80" s="181"/>
      <c r="F80" s="212"/>
      <c r="G80" s="181"/>
      <c r="I80" s="298">
        <f t="shared" si="3"/>
        <v>0</v>
      </c>
      <c r="J80" s="299">
        <f t="shared" si="4"/>
        <v>0</v>
      </c>
      <c r="K80" s="299">
        <f t="shared" si="5"/>
        <v>0</v>
      </c>
    </row>
    <row r="81" spans="1:11">
      <c r="A81" s="201"/>
      <c r="B81" s="181"/>
      <c r="C81" s="181"/>
      <c r="D81" s="181"/>
      <c r="E81" s="181"/>
      <c r="F81" s="212"/>
      <c r="G81" s="181"/>
      <c r="I81" s="298">
        <f t="shared" si="3"/>
        <v>0</v>
      </c>
      <c r="J81" s="299">
        <f t="shared" si="4"/>
        <v>0</v>
      </c>
      <c r="K81" s="299">
        <f t="shared" si="5"/>
        <v>0</v>
      </c>
    </row>
    <row r="82" spans="1:11">
      <c r="A82" s="201"/>
      <c r="B82" s="181"/>
      <c r="C82" s="181"/>
      <c r="D82" s="181"/>
      <c r="E82" s="181"/>
      <c r="F82" s="181"/>
      <c r="G82" s="181"/>
      <c r="I82" s="298">
        <f t="shared" si="3"/>
        <v>0</v>
      </c>
      <c r="J82" s="299">
        <f t="shared" si="4"/>
        <v>0</v>
      </c>
      <c r="K82" s="299">
        <f t="shared" si="5"/>
        <v>0</v>
      </c>
    </row>
    <row r="83" spans="1:11">
      <c r="A83" s="201"/>
      <c r="B83" s="181"/>
      <c r="C83" s="181"/>
      <c r="D83" s="181"/>
      <c r="E83" s="181"/>
      <c r="F83" s="181"/>
      <c r="G83" s="181"/>
      <c r="I83" s="298">
        <f t="shared" si="3"/>
        <v>0</v>
      </c>
      <c r="J83" s="299">
        <f t="shared" si="4"/>
        <v>0</v>
      </c>
      <c r="K83" s="299">
        <f t="shared" si="5"/>
        <v>0</v>
      </c>
    </row>
    <row r="84" spans="1:11">
      <c r="A84" s="201"/>
      <c r="B84" s="181"/>
      <c r="C84" s="181"/>
      <c r="D84" s="181"/>
      <c r="E84" s="181"/>
      <c r="F84" s="181"/>
      <c r="G84" s="181"/>
      <c r="I84" s="298">
        <f t="shared" si="3"/>
        <v>0</v>
      </c>
      <c r="J84" s="299">
        <f t="shared" si="4"/>
        <v>0</v>
      </c>
      <c r="K84" s="299">
        <f t="shared" si="5"/>
        <v>0</v>
      </c>
    </row>
    <row r="85" spans="1:11">
      <c r="A85" s="201"/>
      <c r="B85" s="181"/>
      <c r="C85" s="181"/>
      <c r="D85" s="181"/>
      <c r="E85" s="181"/>
      <c r="F85" s="181"/>
      <c r="G85" s="181"/>
      <c r="I85" s="298">
        <f t="shared" si="3"/>
        <v>0</v>
      </c>
      <c r="J85" s="299">
        <f t="shared" si="4"/>
        <v>0</v>
      </c>
      <c r="K85" s="299">
        <f t="shared" si="5"/>
        <v>0</v>
      </c>
    </row>
    <row r="86" spans="1:11">
      <c r="A86" s="201"/>
      <c r="B86" s="181"/>
      <c r="C86" s="181"/>
      <c r="D86" s="181"/>
      <c r="E86" s="181"/>
      <c r="F86" s="181"/>
      <c r="G86" s="181"/>
      <c r="I86" s="298">
        <f t="shared" si="3"/>
        <v>0</v>
      </c>
      <c r="J86" s="299">
        <f t="shared" si="4"/>
        <v>0</v>
      </c>
      <c r="K86" s="299">
        <f t="shared" si="5"/>
        <v>0</v>
      </c>
    </row>
    <row r="87" spans="1:11">
      <c r="A87" s="201"/>
      <c r="B87" s="181"/>
      <c r="C87" s="181"/>
      <c r="D87" s="181"/>
      <c r="E87" s="181"/>
      <c r="F87" s="181"/>
      <c r="G87" s="181"/>
      <c r="I87" s="298">
        <f t="shared" si="3"/>
        <v>0</v>
      </c>
      <c r="J87" s="299">
        <f t="shared" si="4"/>
        <v>0</v>
      </c>
      <c r="K87" s="299">
        <f t="shared" si="5"/>
        <v>0</v>
      </c>
    </row>
    <row r="88" spans="1:11">
      <c r="A88" s="201"/>
      <c r="B88" s="181"/>
      <c r="C88" s="181"/>
      <c r="D88" s="181"/>
      <c r="E88" s="181"/>
      <c r="F88" s="181"/>
      <c r="G88" s="181"/>
      <c r="I88" s="298">
        <f t="shared" si="3"/>
        <v>0</v>
      </c>
      <c r="J88" s="299">
        <f t="shared" si="4"/>
        <v>0</v>
      </c>
      <c r="K88" s="299">
        <f t="shared" si="5"/>
        <v>0</v>
      </c>
    </row>
    <row r="89" spans="1:11">
      <c r="A89" s="201"/>
      <c r="B89" s="181"/>
      <c r="C89" s="181"/>
      <c r="D89" s="181"/>
      <c r="E89" s="181"/>
      <c r="F89" s="181"/>
      <c r="G89" s="181"/>
      <c r="I89" s="298">
        <f t="shared" si="3"/>
        <v>0</v>
      </c>
      <c r="J89" s="299">
        <f t="shared" si="4"/>
        <v>0</v>
      </c>
      <c r="K89" s="299">
        <f t="shared" si="5"/>
        <v>0</v>
      </c>
    </row>
    <row r="90" spans="1:11">
      <c r="A90" s="201"/>
      <c r="B90" s="181"/>
      <c r="C90" s="181"/>
      <c r="D90" s="181"/>
      <c r="E90" s="181"/>
      <c r="F90" s="181"/>
      <c r="G90" s="181"/>
      <c r="I90" s="298">
        <f t="shared" si="3"/>
        <v>0</v>
      </c>
      <c r="J90" s="299">
        <f t="shared" si="4"/>
        <v>0</v>
      </c>
      <c r="K90" s="299">
        <f t="shared" si="5"/>
        <v>0</v>
      </c>
    </row>
    <row r="91" spans="1:11">
      <c r="A91" s="201"/>
      <c r="B91" s="181"/>
      <c r="C91" s="181"/>
      <c r="D91" s="181"/>
      <c r="E91" s="181"/>
      <c r="F91" s="181"/>
      <c r="G91" s="181"/>
      <c r="I91" s="298">
        <f t="shared" si="3"/>
        <v>0</v>
      </c>
      <c r="J91" s="299">
        <f t="shared" si="4"/>
        <v>0</v>
      </c>
      <c r="K91" s="299">
        <f t="shared" si="5"/>
        <v>0</v>
      </c>
    </row>
    <row r="92" spans="1:11">
      <c r="A92" s="201"/>
      <c r="B92" s="181"/>
      <c r="C92" s="181"/>
      <c r="D92" s="181"/>
      <c r="E92" s="181"/>
      <c r="F92" s="181"/>
      <c r="G92" s="181"/>
      <c r="I92" s="298">
        <f t="shared" si="3"/>
        <v>0</v>
      </c>
      <c r="J92" s="299">
        <f t="shared" si="4"/>
        <v>0</v>
      </c>
      <c r="K92" s="299">
        <f t="shared" si="5"/>
        <v>0</v>
      </c>
    </row>
    <row r="93" spans="1:11">
      <c r="A93" s="201"/>
      <c r="B93" s="181"/>
      <c r="C93" s="181"/>
      <c r="D93" s="181"/>
      <c r="E93" s="181"/>
      <c r="F93" s="181"/>
      <c r="G93" s="181"/>
      <c r="I93" s="298">
        <f t="shared" si="3"/>
        <v>0</v>
      </c>
      <c r="J93" s="299">
        <f t="shared" si="4"/>
        <v>0</v>
      </c>
      <c r="K93" s="299">
        <f t="shared" si="5"/>
        <v>0</v>
      </c>
    </row>
    <row r="94" spans="1:11">
      <c r="A94" s="201"/>
      <c r="B94" s="181"/>
      <c r="C94" s="181"/>
      <c r="D94" s="181"/>
      <c r="E94" s="181"/>
      <c r="F94" s="181"/>
      <c r="G94" s="181"/>
      <c r="I94" s="298">
        <f t="shared" si="3"/>
        <v>0</v>
      </c>
      <c r="J94" s="299">
        <f t="shared" si="4"/>
        <v>0</v>
      </c>
      <c r="K94" s="299">
        <f t="shared" si="5"/>
        <v>0</v>
      </c>
    </row>
    <row r="95" spans="1:11">
      <c r="A95" s="201"/>
      <c r="B95" s="181"/>
      <c r="C95" s="181"/>
      <c r="D95" s="181"/>
      <c r="E95" s="181"/>
      <c r="F95" s="181"/>
      <c r="G95" s="181"/>
      <c r="I95" s="298">
        <f t="shared" si="3"/>
        <v>0</v>
      </c>
      <c r="J95" s="299">
        <f t="shared" si="4"/>
        <v>0</v>
      </c>
      <c r="K95" s="299">
        <f t="shared" si="5"/>
        <v>0</v>
      </c>
    </row>
    <row r="96" spans="1:11">
      <c r="A96" s="201"/>
      <c r="B96" s="181"/>
      <c r="C96" s="181"/>
      <c r="D96" s="181"/>
      <c r="E96" s="181"/>
      <c r="F96" s="181"/>
      <c r="G96" s="181"/>
      <c r="I96" s="298">
        <f t="shared" si="3"/>
        <v>0</v>
      </c>
      <c r="J96" s="299">
        <f t="shared" si="4"/>
        <v>0</v>
      </c>
      <c r="K96" s="299">
        <f t="shared" si="5"/>
        <v>0</v>
      </c>
    </row>
    <row r="97" spans="1:11">
      <c r="A97" s="201"/>
      <c r="B97" s="181"/>
      <c r="C97" s="181"/>
      <c r="D97" s="181"/>
      <c r="E97" s="181"/>
      <c r="F97" s="181"/>
      <c r="G97" s="181"/>
      <c r="I97" s="298">
        <f t="shared" si="3"/>
        <v>0</v>
      </c>
      <c r="J97" s="299">
        <f t="shared" si="4"/>
        <v>0</v>
      </c>
      <c r="K97" s="299">
        <f t="shared" si="5"/>
        <v>0</v>
      </c>
    </row>
    <row r="98" spans="1:11">
      <c r="A98" s="201"/>
      <c r="B98" s="181"/>
      <c r="C98" s="181"/>
      <c r="D98" s="181"/>
      <c r="E98" s="181"/>
      <c r="F98" s="181"/>
      <c r="G98" s="181"/>
      <c r="I98" s="298">
        <f t="shared" si="3"/>
        <v>0</v>
      </c>
      <c r="J98" s="299">
        <f t="shared" si="4"/>
        <v>0</v>
      </c>
      <c r="K98" s="299">
        <f t="shared" si="5"/>
        <v>0</v>
      </c>
    </row>
    <row r="99" spans="1:11">
      <c r="A99" s="201"/>
      <c r="B99" s="181"/>
      <c r="C99" s="181"/>
      <c r="D99" s="181"/>
      <c r="E99" s="181"/>
      <c r="F99" s="181"/>
      <c r="G99" s="181"/>
      <c r="I99" s="298">
        <f t="shared" si="3"/>
        <v>0</v>
      </c>
      <c r="J99" s="299">
        <f t="shared" si="4"/>
        <v>0</v>
      </c>
      <c r="K99" s="299">
        <f t="shared" si="5"/>
        <v>0</v>
      </c>
    </row>
    <row r="100" spans="1:11">
      <c r="A100" s="201"/>
      <c r="B100" s="181"/>
      <c r="C100" s="181"/>
      <c r="D100" s="181"/>
      <c r="E100" s="181"/>
      <c r="F100" s="181"/>
      <c r="G100" s="181"/>
      <c r="I100" s="298">
        <f t="shared" si="3"/>
        <v>0</v>
      </c>
      <c r="J100" s="299">
        <f t="shared" si="4"/>
        <v>0</v>
      </c>
      <c r="K100" s="299">
        <f t="shared" si="5"/>
        <v>0</v>
      </c>
    </row>
    <row r="101" spans="1:11">
      <c r="A101" s="201"/>
      <c r="B101" s="181"/>
      <c r="C101" s="181"/>
      <c r="D101" s="181"/>
      <c r="E101" s="181"/>
      <c r="F101" s="181"/>
      <c r="G101" s="181"/>
      <c r="I101" s="298">
        <f t="shared" si="3"/>
        <v>0</v>
      </c>
      <c r="J101" s="299">
        <f t="shared" si="4"/>
        <v>0</v>
      </c>
      <c r="K101" s="299">
        <f t="shared" si="5"/>
        <v>0</v>
      </c>
    </row>
    <row r="102" spans="1:11">
      <c r="A102" s="201"/>
      <c r="B102" s="181"/>
      <c r="C102" s="181"/>
      <c r="D102" s="181"/>
      <c r="E102" s="181"/>
      <c r="F102" s="181"/>
      <c r="G102" s="181"/>
      <c r="I102" s="298">
        <f t="shared" si="3"/>
        <v>0</v>
      </c>
      <c r="J102" s="299">
        <f t="shared" si="4"/>
        <v>0</v>
      </c>
      <c r="K102" s="299">
        <f t="shared" si="5"/>
        <v>0</v>
      </c>
    </row>
    <row r="103" spans="1:11">
      <c r="A103" s="201"/>
      <c r="B103" s="181"/>
      <c r="C103" s="181"/>
      <c r="D103" s="181"/>
      <c r="E103" s="181"/>
      <c r="F103" s="181"/>
      <c r="G103" s="181"/>
      <c r="I103" s="298">
        <f t="shared" si="3"/>
        <v>0</v>
      </c>
      <c r="J103" s="299">
        <f t="shared" si="4"/>
        <v>0</v>
      </c>
      <c r="K103" s="299">
        <f t="shared" si="5"/>
        <v>0</v>
      </c>
    </row>
    <row r="104" spans="1:11">
      <c r="A104" s="201"/>
      <c r="B104" s="181"/>
      <c r="C104" s="181"/>
      <c r="D104" s="181"/>
      <c r="E104" s="181"/>
      <c r="F104" s="181"/>
      <c r="G104" s="181"/>
      <c r="I104" s="298">
        <f t="shared" si="3"/>
        <v>0</v>
      </c>
      <c r="J104" s="299">
        <f t="shared" si="4"/>
        <v>0</v>
      </c>
      <c r="K104" s="299">
        <f t="shared" si="5"/>
        <v>0</v>
      </c>
    </row>
    <row r="105" spans="1:11">
      <c r="A105" s="201"/>
      <c r="B105" s="181"/>
      <c r="C105" s="181"/>
      <c r="D105" s="181"/>
      <c r="E105" s="181"/>
      <c r="F105" s="181"/>
      <c r="G105" s="181"/>
      <c r="I105" s="298">
        <f t="shared" si="3"/>
        <v>0</v>
      </c>
      <c r="J105" s="299">
        <f t="shared" si="4"/>
        <v>0</v>
      </c>
      <c r="K105" s="299">
        <f t="shared" si="5"/>
        <v>0</v>
      </c>
    </row>
    <row r="106" spans="1:11">
      <c r="A106" s="201"/>
      <c r="B106" s="181"/>
      <c r="C106" s="181"/>
      <c r="D106" s="181"/>
      <c r="E106" s="181"/>
      <c r="F106" s="181"/>
      <c r="G106" s="181"/>
      <c r="I106" s="298">
        <f t="shared" si="3"/>
        <v>0</v>
      </c>
      <c r="J106" s="299">
        <f t="shared" si="4"/>
        <v>0</v>
      </c>
      <c r="K106" s="299">
        <f t="shared" si="5"/>
        <v>0</v>
      </c>
    </row>
    <row r="107" spans="1:11">
      <c r="A107" s="201"/>
      <c r="B107" s="181"/>
      <c r="C107" s="181"/>
      <c r="D107" s="181"/>
      <c r="E107" s="181"/>
      <c r="F107" s="181"/>
      <c r="G107" s="181"/>
      <c r="I107" s="298">
        <f t="shared" si="3"/>
        <v>0</v>
      </c>
      <c r="J107" s="299">
        <f t="shared" si="4"/>
        <v>0</v>
      </c>
      <c r="K107" s="299">
        <f t="shared" si="5"/>
        <v>0</v>
      </c>
    </row>
    <row r="108" spans="1:11">
      <c r="A108" s="201"/>
      <c r="B108" s="181"/>
      <c r="C108" s="181"/>
      <c r="D108" s="181"/>
      <c r="E108" s="181"/>
      <c r="F108" s="181"/>
      <c r="G108" s="181"/>
      <c r="I108" s="298">
        <f t="shared" si="3"/>
        <v>0</v>
      </c>
      <c r="J108" s="299">
        <f t="shared" si="4"/>
        <v>0</v>
      </c>
      <c r="K108" s="299">
        <f t="shared" si="5"/>
        <v>0</v>
      </c>
    </row>
    <row r="109" spans="1:11">
      <c r="A109" s="201"/>
      <c r="B109" s="181"/>
      <c r="C109" s="181"/>
      <c r="D109" s="181"/>
      <c r="E109" s="181"/>
      <c r="F109" s="181"/>
      <c r="G109" s="181"/>
      <c r="I109" s="298">
        <f t="shared" si="3"/>
        <v>0</v>
      </c>
      <c r="J109" s="299">
        <f t="shared" si="4"/>
        <v>0</v>
      </c>
      <c r="K109" s="299">
        <f t="shared" si="5"/>
        <v>0</v>
      </c>
    </row>
    <row r="110" spans="1:11">
      <c r="A110" s="201"/>
      <c r="B110" s="181"/>
      <c r="C110" s="181"/>
      <c r="D110" s="181"/>
      <c r="E110" s="181"/>
      <c r="F110" s="181"/>
      <c r="G110" s="181"/>
      <c r="I110" s="298">
        <f t="shared" si="3"/>
        <v>0</v>
      </c>
      <c r="J110" s="299">
        <f t="shared" si="4"/>
        <v>0</v>
      </c>
      <c r="K110" s="299">
        <f t="shared" si="5"/>
        <v>0</v>
      </c>
    </row>
    <row r="111" spans="1:11">
      <c r="A111" s="201"/>
      <c r="B111" s="181"/>
      <c r="C111" s="181"/>
      <c r="D111" s="181"/>
      <c r="E111" s="181"/>
      <c r="F111" s="181"/>
      <c r="G111" s="181"/>
      <c r="I111" s="298">
        <f t="shared" si="3"/>
        <v>0</v>
      </c>
      <c r="J111" s="299">
        <f t="shared" si="4"/>
        <v>0</v>
      </c>
      <c r="K111" s="299">
        <f t="shared" si="5"/>
        <v>0</v>
      </c>
    </row>
    <row r="112" spans="1:11">
      <c r="A112" s="201"/>
      <c r="B112" s="181"/>
      <c r="C112" s="181"/>
      <c r="D112" s="181"/>
      <c r="E112" s="181"/>
      <c r="F112" s="181"/>
      <c r="G112" s="181"/>
      <c r="I112" s="298">
        <f t="shared" si="3"/>
        <v>0</v>
      </c>
      <c r="J112" s="299">
        <f t="shared" si="4"/>
        <v>0</v>
      </c>
      <c r="K112" s="299">
        <f t="shared" si="5"/>
        <v>0</v>
      </c>
    </row>
    <row r="113" spans="1:11">
      <c r="A113" s="201"/>
      <c r="B113" s="181"/>
      <c r="C113" s="181"/>
      <c r="D113" s="181"/>
      <c r="E113" s="181"/>
      <c r="F113" s="181"/>
      <c r="G113" s="181"/>
      <c r="I113" s="298">
        <f t="shared" si="3"/>
        <v>0</v>
      </c>
      <c r="J113" s="299">
        <f t="shared" si="4"/>
        <v>0</v>
      </c>
      <c r="K113" s="299">
        <f t="shared" si="5"/>
        <v>0</v>
      </c>
    </row>
    <row r="114" spans="1:11">
      <c r="A114" s="201"/>
      <c r="B114" s="181"/>
      <c r="C114" s="181"/>
      <c r="D114" s="181"/>
      <c r="E114" s="181"/>
      <c r="F114" s="181"/>
      <c r="G114" s="181"/>
      <c r="I114" s="298">
        <f t="shared" si="3"/>
        <v>0</v>
      </c>
      <c r="J114" s="299">
        <f t="shared" si="4"/>
        <v>0</v>
      </c>
      <c r="K114" s="299">
        <f t="shared" si="5"/>
        <v>0</v>
      </c>
    </row>
    <row r="115" spans="1:11">
      <c r="A115" s="201"/>
      <c r="B115" s="181"/>
      <c r="C115" s="181"/>
      <c r="D115" s="181"/>
      <c r="E115" s="181"/>
      <c r="F115" s="181"/>
      <c r="G115" s="181"/>
      <c r="I115" s="298">
        <f t="shared" si="3"/>
        <v>0</v>
      </c>
      <c r="J115" s="299">
        <f t="shared" si="4"/>
        <v>0</v>
      </c>
      <c r="K115" s="299">
        <f t="shared" si="5"/>
        <v>0</v>
      </c>
    </row>
    <row r="116" spans="1:11">
      <c r="A116" s="201"/>
      <c r="B116" s="181"/>
      <c r="C116" s="181"/>
      <c r="D116" s="181"/>
      <c r="E116" s="181"/>
      <c r="F116" s="181"/>
      <c r="G116" s="181"/>
      <c r="I116" s="298">
        <f t="shared" si="3"/>
        <v>0</v>
      </c>
      <c r="J116" s="299">
        <f t="shared" si="4"/>
        <v>0</v>
      </c>
      <c r="K116" s="299">
        <f t="shared" si="5"/>
        <v>0</v>
      </c>
    </row>
    <row r="117" spans="1:11">
      <c r="A117" s="201"/>
      <c r="B117" s="181"/>
      <c r="C117" s="181"/>
      <c r="D117" s="181"/>
      <c r="E117" s="181"/>
      <c r="F117" s="181"/>
      <c r="G117" s="181"/>
      <c r="I117" s="298">
        <f t="shared" si="3"/>
        <v>0</v>
      </c>
      <c r="J117" s="299">
        <f t="shared" si="4"/>
        <v>0</v>
      </c>
      <c r="K117" s="299">
        <f t="shared" si="5"/>
        <v>0</v>
      </c>
    </row>
    <row r="118" spans="1:11">
      <c r="A118" s="201"/>
      <c r="B118" s="181"/>
      <c r="C118" s="181"/>
      <c r="D118" s="181"/>
      <c r="E118" s="181"/>
      <c r="F118" s="181"/>
      <c r="G118" s="181"/>
      <c r="I118" s="298">
        <f t="shared" si="3"/>
        <v>0</v>
      </c>
      <c r="J118" s="299">
        <f t="shared" si="4"/>
        <v>0</v>
      </c>
      <c r="K118" s="299">
        <f t="shared" si="5"/>
        <v>0</v>
      </c>
    </row>
    <row r="119" spans="1:11">
      <c r="A119" s="201"/>
      <c r="B119" s="181"/>
      <c r="C119" s="181"/>
      <c r="D119" s="181"/>
      <c r="E119" s="181"/>
      <c r="F119" s="181"/>
      <c r="G119" s="181"/>
      <c r="I119" s="298">
        <f t="shared" si="3"/>
        <v>0</v>
      </c>
      <c r="J119" s="299">
        <f t="shared" si="4"/>
        <v>0</v>
      </c>
      <c r="K119" s="299">
        <f t="shared" si="5"/>
        <v>0</v>
      </c>
    </row>
    <row r="120" spans="1:11">
      <c r="A120" s="201"/>
      <c r="B120" s="181"/>
      <c r="C120" s="181"/>
      <c r="D120" s="181"/>
      <c r="E120" s="181"/>
      <c r="F120" s="181"/>
      <c r="G120" s="181"/>
      <c r="I120" s="298">
        <f t="shared" si="3"/>
        <v>0</v>
      </c>
      <c r="J120" s="299">
        <f t="shared" si="4"/>
        <v>0</v>
      </c>
      <c r="K120" s="299">
        <f t="shared" si="5"/>
        <v>0</v>
      </c>
    </row>
    <row r="121" spans="1:11">
      <c r="A121" s="201"/>
      <c r="B121" s="181"/>
      <c r="C121" s="181"/>
      <c r="D121" s="181"/>
      <c r="E121" s="181"/>
      <c r="F121" s="181"/>
      <c r="G121" s="181"/>
      <c r="I121" s="298">
        <f t="shared" si="3"/>
        <v>0</v>
      </c>
      <c r="J121" s="299">
        <f t="shared" si="4"/>
        <v>0</v>
      </c>
      <c r="K121" s="299">
        <f t="shared" si="5"/>
        <v>0</v>
      </c>
    </row>
    <row r="122" spans="1:11">
      <c r="A122" s="201"/>
      <c r="B122" s="181"/>
      <c r="C122" s="181"/>
      <c r="D122" s="181"/>
      <c r="E122" s="181"/>
      <c r="F122" s="181"/>
      <c r="G122" s="181"/>
      <c r="I122" s="298">
        <f t="shared" si="3"/>
        <v>0</v>
      </c>
      <c r="J122" s="299">
        <f t="shared" si="4"/>
        <v>0</v>
      </c>
      <c r="K122" s="299">
        <f t="shared" si="5"/>
        <v>0</v>
      </c>
    </row>
    <row r="123" spans="1:11">
      <c r="A123" s="201"/>
      <c r="B123" s="181"/>
      <c r="C123" s="181"/>
      <c r="D123" s="181"/>
      <c r="E123" s="181"/>
      <c r="F123" s="181"/>
      <c r="G123" s="181"/>
      <c r="I123" s="298">
        <f t="shared" si="3"/>
        <v>0</v>
      </c>
      <c r="J123" s="299">
        <f t="shared" si="4"/>
        <v>0</v>
      </c>
      <c r="K123" s="299">
        <f t="shared" si="5"/>
        <v>0</v>
      </c>
    </row>
    <row r="124" spans="1:11">
      <c r="A124" s="201"/>
      <c r="B124" s="181"/>
      <c r="C124" s="181"/>
      <c r="D124" s="181"/>
      <c r="E124" s="181"/>
      <c r="F124" s="181"/>
      <c r="G124" s="181"/>
      <c r="I124" s="298">
        <f t="shared" si="3"/>
        <v>0</v>
      </c>
      <c r="J124" s="299">
        <f t="shared" si="4"/>
        <v>0</v>
      </c>
      <c r="K124" s="299">
        <f t="shared" si="5"/>
        <v>0</v>
      </c>
    </row>
    <row r="125" spans="1:11">
      <c r="A125" s="201"/>
      <c r="B125" s="181"/>
      <c r="C125" s="181"/>
      <c r="D125" s="181"/>
      <c r="E125" s="181"/>
      <c r="F125" s="181"/>
      <c r="G125" s="181"/>
      <c r="I125" s="298">
        <f t="shared" si="3"/>
        <v>0</v>
      </c>
      <c r="J125" s="299">
        <f t="shared" si="4"/>
        <v>0</v>
      </c>
      <c r="K125" s="299">
        <f t="shared" si="5"/>
        <v>0</v>
      </c>
    </row>
    <row r="126" spans="1:11">
      <c r="A126" s="201"/>
      <c r="B126" s="181"/>
      <c r="C126" s="181"/>
      <c r="D126" s="181"/>
      <c r="E126" s="181"/>
      <c r="F126" s="181"/>
      <c r="G126" s="181"/>
      <c r="I126" s="298">
        <f t="shared" si="3"/>
        <v>0</v>
      </c>
      <c r="J126" s="299">
        <f t="shared" si="4"/>
        <v>0</v>
      </c>
      <c r="K126" s="299">
        <f t="shared" si="5"/>
        <v>0</v>
      </c>
    </row>
    <row r="127" spans="1:11">
      <c r="A127" s="201"/>
      <c r="B127" s="181"/>
      <c r="C127" s="181"/>
      <c r="D127" s="181"/>
      <c r="E127" s="181"/>
      <c r="F127" s="181"/>
      <c r="G127" s="181"/>
      <c r="I127" s="298">
        <f t="shared" si="3"/>
        <v>0</v>
      </c>
      <c r="J127" s="299">
        <f t="shared" si="4"/>
        <v>0</v>
      </c>
      <c r="K127" s="299">
        <f t="shared" si="5"/>
        <v>0</v>
      </c>
    </row>
    <row r="128" spans="1:11">
      <c r="A128" s="201"/>
      <c r="B128" s="181"/>
      <c r="C128" s="181"/>
      <c r="D128" s="181"/>
      <c r="E128" s="181"/>
      <c r="F128" s="181"/>
      <c r="G128" s="181"/>
      <c r="I128" s="298">
        <f t="shared" si="3"/>
        <v>0</v>
      </c>
      <c r="J128" s="299">
        <f t="shared" si="4"/>
        <v>0</v>
      </c>
      <c r="K128" s="299">
        <f t="shared" si="5"/>
        <v>0</v>
      </c>
    </row>
    <row r="129" spans="1:11">
      <c r="A129" s="201"/>
      <c r="B129" s="181"/>
      <c r="C129" s="181"/>
      <c r="D129" s="181"/>
      <c r="E129" s="181"/>
      <c r="F129" s="181"/>
      <c r="G129" s="181"/>
      <c r="I129" s="298">
        <f t="shared" si="3"/>
        <v>0</v>
      </c>
      <c r="J129" s="299">
        <f t="shared" si="4"/>
        <v>0</v>
      </c>
      <c r="K129" s="299">
        <f t="shared" si="5"/>
        <v>0</v>
      </c>
    </row>
    <row r="130" spans="1:11">
      <c r="A130" s="201"/>
      <c r="B130" s="181"/>
      <c r="C130" s="181"/>
      <c r="D130" s="181"/>
      <c r="E130" s="181"/>
      <c r="F130" s="181"/>
      <c r="G130" s="181"/>
      <c r="I130" s="298">
        <f t="shared" ref="I130:I193" si="6">IF(I$3=G130,F130,0)</f>
        <v>0</v>
      </c>
      <c r="J130" s="299">
        <f t="shared" ref="J130:J193" si="7">IF(J$3=G130,F130,0)</f>
        <v>0</v>
      </c>
      <c r="K130" s="299">
        <f t="shared" ref="K130:K193" si="8">IF(K$3=G130,F130,0)</f>
        <v>0</v>
      </c>
    </row>
    <row r="131" spans="1:11">
      <c r="A131" s="201"/>
      <c r="B131" s="181"/>
      <c r="C131" s="181"/>
      <c r="D131" s="181"/>
      <c r="E131" s="181"/>
      <c r="F131" s="181"/>
      <c r="G131" s="181"/>
      <c r="I131" s="298">
        <f t="shared" si="6"/>
        <v>0</v>
      </c>
      <c r="J131" s="299">
        <f t="shared" si="7"/>
        <v>0</v>
      </c>
      <c r="K131" s="299">
        <f t="shared" si="8"/>
        <v>0</v>
      </c>
    </row>
    <row r="132" spans="1:11">
      <c r="A132" s="201"/>
      <c r="B132" s="181"/>
      <c r="C132" s="181"/>
      <c r="D132" s="181"/>
      <c r="E132" s="181"/>
      <c r="F132" s="181"/>
      <c r="G132" s="181"/>
      <c r="I132" s="298">
        <f t="shared" si="6"/>
        <v>0</v>
      </c>
      <c r="J132" s="299">
        <f t="shared" si="7"/>
        <v>0</v>
      </c>
      <c r="K132" s="299">
        <f t="shared" si="8"/>
        <v>0</v>
      </c>
    </row>
    <row r="133" spans="1:11">
      <c r="A133" s="201"/>
      <c r="B133" s="181"/>
      <c r="C133" s="181"/>
      <c r="D133" s="181"/>
      <c r="E133" s="181"/>
      <c r="F133" s="181"/>
      <c r="G133" s="181"/>
      <c r="I133" s="298">
        <f t="shared" si="6"/>
        <v>0</v>
      </c>
      <c r="J133" s="299">
        <f t="shared" si="7"/>
        <v>0</v>
      </c>
      <c r="K133" s="299">
        <f t="shared" si="8"/>
        <v>0</v>
      </c>
    </row>
    <row r="134" spans="1:11">
      <c r="A134" s="201"/>
      <c r="B134" s="181"/>
      <c r="C134" s="181"/>
      <c r="D134" s="181"/>
      <c r="E134" s="181"/>
      <c r="F134" s="181"/>
      <c r="G134" s="181"/>
      <c r="I134" s="298">
        <f t="shared" si="6"/>
        <v>0</v>
      </c>
      <c r="J134" s="299">
        <f t="shared" si="7"/>
        <v>0</v>
      </c>
      <c r="K134" s="299">
        <f t="shared" si="8"/>
        <v>0</v>
      </c>
    </row>
    <row r="135" spans="1:11">
      <c r="A135" s="201"/>
      <c r="B135" s="181"/>
      <c r="C135" s="181"/>
      <c r="D135" s="181"/>
      <c r="E135" s="181"/>
      <c r="F135" s="181"/>
      <c r="G135" s="181"/>
      <c r="I135" s="298">
        <f t="shared" si="6"/>
        <v>0</v>
      </c>
      <c r="J135" s="299">
        <f t="shared" si="7"/>
        <v>0</v>
      </c>
      <c r="K135" s="299">
        <f t="shared" si="8"/>
        <v>0</v>
      </c>
    </row>
    <row r="136" spans="1:11">
      <c r="A136" s="201"/>
      <c r="B136" s="181"/>
      <c r="C136" s="181"/>
      <c r="D136" s="181"/>
      <c r="E136" s="181"/>
      <c r="F136" s="181"/>
      <c r="G136" s="181"/>
      <c r="I136" s="298">
        <f t="shared" si="6"/>
        <v>0</v>
      </c>
      <c r="J136" s="299">
        <f t="shared" si="7"/>
        <v>0</v>
      </c>
      <c r="K136" s="299">
        <f t="shared" si="8"/>
        <v>0</v>
      </c>
    </row>
    <row r="137" spans="1:11">
      <c r="A137" s="201"/>
      <c r="B137" s="181"/>
      <c r="C137" s="181"/>
      <c r="D137" s="181"/>
      <c r="E137" s="181"/>
      <c r="F137" s="181"/>
      <c r="G137" s="181"/>
      <c r="I137" s="298">
        <f t="shared" si="6"/>
        <v>0</v>
      </c>
      <c r="J137" s="299">
        <f t="shared" si="7"/>
        <v>0</v>
      </c>
      <c r="K137" s="299">
        <f t="shared" si="8"/>
        <v>0</v>
      </c>
    </row>
    <row r="138" spans="1:11">
      <c r="A138" s="201"/>
      <c r="B138" s="181"/>
      <c r="C138" s="181"/>
      <c r="D138" s="181"/>
      <c r="E138" s="181"/>
      <c r="F138" s="181"/>
      <c r="G138" s="181"/>
      <c r="I138" s="298">
        <f t="shared" si="6"/>
        <v>0</v>
      </c>
      <c r="J138" s="299">
        <f t="shared" si="7"/>
        <v>0</v>
      </c>
      <c r="K138" s="299">
        <f t="shared" si="8"/>
        <v>0</v>
      </c>
    </row>
    <row r="139" spans="1:11">
      <c r="A139" s="201"/>
      <c r="B139" s="181"/>
      <c r="C139" s="181"/>
      <c r="D139" s="181"/>
      <c r="E139" s="181"/>
      <c r="F139" s="181"/>
      <c r="G139" s="181"/>
      <c r="I139" s="298">
        <f t="shared" si="6"/>
        <v>0</v>
      </c>
      <c r="J139" s="299">
        <f t="shared" si="7"/>
        <v>0</v>
      </c>
      <c r="K139" s="299">
        <f t="shared" si="8"/>
        <v>0</v>
      </c>
    </row>
    <row r="140" spans="1:11">
      <c r="A140" s="201"/>
      <c r="B140" s="181"/>
      <c r="C140" s="181"/>
      <c r="D140" s="181"/>
      <c r="E140" s="181"/>
      <c r="F140" s="181"/>
      <c r="G140" s="181"/>
      <c r="I140" s="298">
        <f t="shared" si="6"/>
        <v>0</v>
      </c>
      <c r="J140" s="299">
        <f t="shared" si="7"/>
        <v>0</v>
      </c>
      <c r="K140" s="299">
        <f t="shared" si="8"/>
        <v>0</v>
      </c>
    </row>
    <row r="141" spans="1:11">
      <c r="A141" s="201"/>
      <c r="B141" s="181"/>
      <c r="C141" s="181"/>
      <c r="D141" s="181"/>
      <c r="E141" s="181"/>
      <c r="F141" s="181"/>
      <c r="G141" s="181"/>
      <c r="I141" s="298">
        <f t="shared" si="6"/>
        <v>0</v>
      </c>
      <c r="J141" s="299">
        <f t="shared" si="7"/>
        <v>0</v>
      </c>
      <c r="K141" s="299">
        <f t="shared" si="8"/>
        <v>0</v>
      </c>
    </row>
    <row r="142" spans="1:11">
      <c r="A142" s="201"/>
      <c r="B142" s="181"/>
      <c r="C142" s="181"/>
      <c r="D142" s="181"/>
      <c r="E142" s="181"/>
      <c r="F142" s="181"/>
      <c r="G142" s="181"/>
      <c r="I142" s="298">
        <f t="shared" si="6"/>
        <v>0</v>
      </c>
      <c r="J142" s="299">
        <f t="shared" si="7"/>
        <v>0</v>
      </c>
      <c r="K142" s="299">
        <f t="shared" si="8"/>
        <v>0</v>
      </c>
    </row>
    <row r="143" spans="1:11">
      <c r="A143" s="201"/>
      <c r="B143" s="181"/>
      <c r="C143" s="181"/>
      <c r="D143" s="181"/>
      <c r="E143" s="181"/>
      <c r="F143" s="181"/>
      <c r="G143" s="181"/>
      <c r="I143" s="298">
        <f t="shared" si="6"/>
        <v>0</v>
      </c>
      <c r="J143" s="299">
        <f t="shared" si="7"/>
        <v>0</v>
      </c>
      <c r="K143" s="299">
        <f t="shared" si="8"/>
        <v>0</v>
      </c>
    </row>
    <row r="144" spans="1:11">
      <c r="A144" s="201"/>
      <c r="B144" s="181"/>
      <c r="C144" s="181"/>
      <c r="D144" s="181"/>
      <c r="E144" s="181"/>
      <c r="F144" s="181"/>
      <c r="G144" s="181"/>
      <c r="I144" s="298">
        <f t="shared" si="6"/>
        <v>0</v>
      </c>
      <c r="J144" s="299">
        <f t="shared" si="7"/>
        <v>0</v>
      </c>
      <c r="K144" s="299">
        <f t="shared" si="8"/>
        <v>0</v>
      </c>
    </row>
    <row r="145" spans="1:11">
      <c r="A145" s="201"/>
      <c r="B145" s="181"/>
      <c r="C145" s="181"/>
      <c r="D145" s="181"/>
      <c r="E145" s="181"/>
      <c r="F145" s="181"/>
      <c r="G145" s="181"/>
      <c r="I145" s="298">
        <f t="shared" si="6"/>
        <v>0</v>
      </c>
      <c r="J145" s="299">
        <f t="shared" si="7"/>
        <v>0</v>
      </c>
      <c r="K145" s="299">
        <f t="shared" si="8"/>
        <v>0</v>
      </c>
    </row>
    <row r="146" spans="1:11">
      <c r="A146" s="201"/>
      <c r="B146" s="181"/>
      <c r="C146" s="181"/>
      <c r="D146" s="181"/>
      <c r="E146" s="181"/>
      <c r="F146" s="181"/>
      <c r="G146" s="181"/>
      <c r="I146" s="298">
        <f t="shared" si="6"/>
        <v>0</v>
      </c>
      <c r="J146" s="299">
        <f t="shared" si="7"/>
        <v>0</v>
      </c>
      <c r="K146" s="299">
        <f t="shared" si="8"/>
        <v>0</v>
      </c>
    </row>
    <row r="147" spans="1:11">
      <c r="A147" s="201"/>
      <c r="B147" s="181"/>
      <c r="C147" s="181"/>
      <c r="D147" s="181"/>
      <c r="E147" s="181"/>
      <c r="F147" s="181"/>
      <c r="G147" s="181"/>
      <c r="I147" s="298">
        <f t="shared" si="6"/>
        <v>0</v>
      </c>
      <c r="J147" s="299">
        <f t="shared" si="7"/>
        <v>0</v>
      </c>
      <c r="K147" s="299">
        <f t="shared" si="8"/>
        <v>0</v>
      </c>
    </row>
    <row r="148" spans="1:11">
      <c r="A148" s="201"/>
      <c r="B148" s="181"/>
      <c r="C148" s="181"/>
      <c r="D148" s="181"/>
      <c r="E148" s="181"/>
      <c r="F148" s="181"/>
      <c r="G148" s="181"/>
      <c r="I148" s="298">
        <f t="shared" si="6"/>
        <v>0</v>
      </c>
      <c r="J148" s="299">
        <f t="shared" si="7"/>
        <v>0</v>
      </c>
      <c r="K148" s="299">
        <f t="shared" si="8"/>
        <v>0</v>
      </c>
    </row>
    <row r="149" spans="1:11">
      <c r="A149" s="201"/>
      <c r="B149" s="181"/>
      <c r="C149" s="181"/>
      <c r="D149" s="181"/>
      <c r="E149" s="181"/>
      <c r="F149" s="181"/>
      <c r="G149" s="181"/>
      <c r="I149" s="298">
        <f t="shared" si="6"/>
        <v>0</v>
      </c>
      <c r="J149" s="299">
        <f t="shared" si="7"/>
        <v>0</v>
      </c>
      <c r="K149" s="299">
        <f t="shared" si="8"/>
        <v>0</v>
      </c>
    </row>
    <row r="150" spans="1:11">
      <c r="A150" s="201"/>
      <c r="B150" s="181"/>
      <c r="C150" s="181"/>
      <c r="D150" s="181"/>
      <c r="E150" s="181"/>
      <c r="F150" s="181"/>
      <c r="G150" s="181"/>
      <c r="I150" s="298">
        <f t="shared" si="6"/>
        <v>0</v>
      </c>
      <c r="J150" s="299">
        <f t="shared" si="7"/>
        <v>0</v>
      </c>
      <c r="K150" s="299">
        <f t="shared" si="8"/>
        <v>0</v>
      </c>
    </row>
    <row r="151" spans="1:11">
      <c r="A151" s="201"/>
      <c r="B151" s="181"/>
      <c r="C151" s="181"/>
      <c r="D151" s="181"/>
      <c r="E151" s="181"/>
      <c r="F151" s="181"/>
      <c r="G151" s="181"/>
      <c r="I151" s="298">
        <f t="shared" si="6"/>
        <v>0</v>
      </c>
      <c r="J151" s="299">
        <f t="shared" si="7"/>
        <v>0</v>
      </c>
      <c r="K151" s="299">
        <f t="shared" si="8"/>
        <v>0</v>
      </c>
    </row>
    <row r="152" spans="1:11">
      <c r="A152" s="201"/>
      <c r="B152" s="181"/>
      <c r="C152" s="181"/>
      <c r="D152" s="181"/>
      <c r="E152" s="181"/>
      <c r="F152" s="181"/>
      <c r="G152" s="181"/>
      <c r="I152" s="298">
        <f t="shared" si="6"/>
        <v>0</v>
      </c>
      <c r="J152" s="299">
        <f t="shared" si="7"/>
        <v>0</v>
      </c>
      <c r="K152" s="299">
        <f t="shared" si="8"/>
        <v>0</v>
      </c>
    </row>
    <row r="153" spans="1:11">
      <c r="A153" s="201"/>
      <c r="B153" s="181"/>
      <c r="C153" s="181"/>
      <c r="D153" s="181"/>
      <c r="E153" s="181"/>
      <c r="F153" s="181"/>
      <c r="G153" s="181"/>
      <c r="I153" s="298">
        <f t="shared" si="6"/>
        <v>0</v>
      </c>
      <c r="J153" s="299">
        <f t="shared" si="7"/>
        <v>0</v>
      </c>
      <c r="K153" s="299">
        <f t="shared" si="8"/>
        <v>0</v>
      </c>
    </row>
    <row r="154" spans="1:11">
      <c r="A154" s="201"/>
      <c r="B154" s="181"/>
      <c r="C154" s="181"/>
      <c r="D154" s="181"/>
      <c r="E154" s="181"/>
      <c r="F154" s="181"/>
      <c r="G154" s="181"/>
      <c r="I154" s="298">
        <f t="shared" si="6"/>
        <v>0</v>
      </c>
      <c r="J154" s="299">
        <f t="shared" si="7"/>
        <v>0</v>
      </c>
      <c r="K154" s="299">
        <f t="shared" si="8"/>
        <v>0</v>
      </c>
    </row>
    <row r="155" spans="1:11">
      <c r="A155" s="201"/>
      <c r="B155" s="181"/>
      <c r="C155" s="181"/>
      <c r="D155" s="181"/>
      <c r="E155" s="181"/>
      <c r="F155" s="181"/>
      <c r="G155" s="181"/>
      <c r="I155" s="298">
        <f t="shared" si="6"/>
        <v>0</v>
      </c>
      <c r="J155" s="299">
        <f t="shared" si="7"/>
        <v>0</v>
      </c>
      <c r="K155" s="299">
        <f t="shared" si="8"/>
        <v>0</v>
      </c>
    </row>
    <row r="156" spans="1:11">
      <c r="A156" s="201"/>
      <c r="B156" s="181"/>
      <c r="C156" s="181"/>
      <c r="D156" s="181"/>
      <c r="E156" s="181"/>
      <c r="F156" s="181"/>
      <c r="G156" s="181"/>
      <c r="I156" s="298">
        <f t="shared" si="6"/>
        <v>0</v>
      </c>
      <c r="J156" s="299">
        <f t="shared" si="7"/>
        <v>0</v>
      </c>
      <c r="K156" s="299">
        <f t="shared" si="8"/>
        <v>0</v>
      </c>
    </row>
    <row r="157" spans="1:11">
      <c r="A157" s="201"/>
      <c r="B157" s="181"/>
      <c r="C157" s="181"/>
      <c r="D157" s="181"/>
      <c r="E157" s="181"/>
      <c r="F157" s="181"/>
      <c r="G157" s="181"/>
      <c r="I157" s="298">
        <f t="shared" si="6"/>
        <v>0</v>
      </c>
      <c r="J157" s="299">
        <f t="shared" si="7"/>
        <v>0</v>
      </c>
      <c r="K157" s="299">
        <f t="shared" si="8"/>
        <v>0</v>
      </c>
    </row>
    <row r="158" spans="1:11">
      <c r="A158" s="201"/>
      <c r="B158" s="181"/>
      <c r="C158" s="181"/>
      <c r="D158" s="181"/>
      <c r="E158" s="181"/>
      <c r="F158" s="181"/>
      <c r="G158" s="181"/>
      <c r="I158" s="298">
        <f t="shared" si="6"/>
        <v>0</v>
      </c>
      <c r="J158" s="299">
        <f t="shared" si="7"/>
        <v>0</v>
      </c>
      <c r="K158" s="299">
        <f t="shared" si="8"/>
        <v>0</v>
      </c>
    </row>
    <row r="159" spans="1:11">
      <c r="A159" s="201"/>
      <c r="B159" s="181"/>
      <c r="C159" s="181"/>
      <c r="D159" s="181"/>
      <c r="E159" s="181"/>
      <c r="F159" s="181"/>
      <c r="G159" s="181"/>
      <c r="I159" s="298">
        <f t="shared" si="6"/>
        <v>0</v>
      </c>
      <c r="J159" s="299">
        <f t="shared" si="7"/>
        <v>0</v>
      </c>
      <c r="K159" s="299">
        <f t="shared" si="8"/>
        <v>0</v>
      </c>
    </row>
    <row r="160" spans="1:11">
      <c r="A160" s="201"/>
      <c r="B160" s="181"/>
      <c r="C160" s="181"/>
      <c r="D160" s="181"/>
      <c r="E160" s="181"/>
      <c r="F160" s="181"/>
      <c r="G160" s="181"/>
      <c r="I160" s="298">
        <f t="shared" si="6"/>
        <v>0</v>
      </c>
      <c r="J160" s="299">
        <f t="shared" si="7"/>
        <v>0</v>
      </c>
      <c r="K160" s="299">
        <f t="shared" si="8"/>
        <v>0</v>
      </c>
    </row>
    <row r="161" spans="1:11">
      <c r="A161" s="201"/>
      <c r="B161" s="181"/>
      <c r="C161" s="181"/>
      <c r="D161" s="181"/>
      <c r="E161" s="181"/>
      <c r="F161" s="181"/>
      <c r="G161" s="181"/>
      <c r="I161" s="298">
        <f t="shared" si="6"/>
        <v>0</v>
      </c>
      <c r="J161" s="299">
        <f t="shared" si="7"/>
        <v>0</v>
      </c>
      <c r="K161" s="299">
        <f t="shared" si="8"/>
        <v>0</v>
      </c>
    </row>
    <row r="162" spans="1:11">
      <c r="A162" s="201"/>
      <c r="B162" s="181"/>
      <c r="C162" s="181"/>
      <c r="D162" s="181"/>
      <c r="E162" s="181"/>
      <c r="F162" s="181"/>
      <c r="G162" s="181"/>
      <c r="I162" s="298">
        <f t="shared" si="6"/>
        <v>0</v>
      </c>
      <c r="J162" s="299">
        <f t="shared" si="7"/>
        <v>0</v>
      </c>
      <c r="K162" s="299">
        <f t="shared" si="8"/>
        <v>0</v>
      </c>
    </row>
    <row r="163" spans="1:11">
      <c r="A163" s="201"/>
      <c r="B163" s="181"/>
      <c r="C163" s="181"/>
      <c r="D163" s="181"/>
      <c r="E163" s="181"/>
      <c r="F163" s="181"/>
      <c r="G163" s="181"/>
      <c r="I163" s="298">
        <f t="shared" si="6"/>
        <v>0</v>
      </c>
      <c r="J163" s="299">
        <f t="shared" si="7"/>
        <v>0</v>
      </c>
      <c r="K163" s="299">
        <f t="shared" si="8"/>
        <v>0</v>
      </c>
    </row>
    <row r="164" spans="1:11">
      <c r="A164" s="201"/>
      <c r="B164" s="181"/>
      <c r="C164" s="181"/>
      <c r="D164" s="181"/>
      <c r="E164" s="181"/>
      <c r="F164" s="181"/>
      <c r="G164" s="181"/>
      <c r="I164" s="298">
        <f t="shared" si="6"/>
        <v>0</v>
      </c>
      <c r="J164" s="299">
        <f t="shared" si="7"/>
        <v>0</v>
      </c>
      <c r="K164" s="299">
        <f t="shared" si="8"/>
        <v>0</v>
      </c>
    </row>
    <row r="165" spans="1:11">
      <c r="A165" s="201"/>
      <c r="B165" s="181"/>
      <c r="C165" s="181"/>
      <c r="D165" s="181"/>
      <c r="E165" s="181"/>
      <c r="F165" s="181"/>
      <c r="G165" s="181"/>
      <c r="I165" s="298">
        <f t="shared" si="6"/>
        <v>0</v>
      </c>
      <c r="J165" s="299">
        <f t="shared" si="7"/>
        <v>0</v>
      </c>
      <c r="K165" s="299">
        <f t="shared" si="8"/>
        <v>0</v>
      </c>
    </row>
    <row r="166" spans="1:11">
      <c r="A166" s="201"/>
      <c r="B166" s="181"/>
      <c r="C166" s="181"/>
      <c r="D166" s="181"/>
      <c r="E166" s="181"/>
      <c r="F166" s="181"/>
      <c r="G166" s="181"/>
      <c r="I166" s="298">
        <f t="shared" si="6"/>
        <v>0</v>
      </c>
      <c r="J166" s="299">
        <f t="shared" si="7"/>
        <v>0</v>
      </c>
      <c r="K166" s="299">
        <f t="shared" si="8"/>
        <v>0</v>
      </c>
    </row>
    <row r="167" spans="1:11">
      <c r="A167" s="201"/>
      <c r="B167" s="181"/>
      <c r="C167" s="181"/>
      <c r="D167" s="181"/>
      <c r="E167" s="181"/>
      <c r="F167" s="181"/>
      <c r="G167" s="181"/>
      <c r="I167" s="298">
        <f t="shared" si="6"/>
        <v>0</v>
      </c>
      <c r="J167" s="299">
        <f t="shared" si="7"/>
        <v>0</v>
      </c>
      <c r="K167" s="299">
        <f t="shared" si="8"/>
        <v>0</v>
      </c>
    </row>
    <row r="168" spans="1:11">
      <c r="A168" s="201"/>
      <c r="B168" s="181"/>
      <c r="C168" s="181"/>
      <c r="D168" s="181"/>
      <c r="E168" s="181"/>
      <c r="F168" s="181"/>
      <c r="G168" s="181"/>
      <c r="I168" s="298">
        <f t="shared" si="6"/>
        <v>0</v>
      </c>
      <c r="J168" s="299">
        <f t="shared" si="7"/>
        <v>0</v>
      </c>
      <c r="K168" s="299">
        <f t="shared" si="8"/>
        <v>0</v>
      </c>
    </row>
    <row r="169" spans="1:11">
      <c r="A169" s="201"/>
      <c r="B169" s="181"/>
      <c r="C169" s="181"/>
      <c r="D169" s="181"/>
      <c r="E169" s="181"/>
      <c r="F169" s="181"/>
      <c r="G169" s="181"/>
      <c r="I169" s="298">
        <f t="shared" si="6"/>
        <v>0</v>
      </c>
      <c r="J169" s="299">
        <f t="shared" si="7"/>
        <v>0</v>
      </c>
      <c r="K169" s="299">
        <f t="shared" si="8"/>
        <v>0</v>
      </c>
    </row>
    <row r="170" spans="1:11">
      <c r="A170" s="201"/>
      <c r="B170" s="181"/>
      <c r="C170" s="181"/>
      <c r="D170" s="181"/>
      <c r="E170" s="181"/>
      <c r="F170" s="181"/>
      <c r="G170" s="181"/>
      <c r="I170" s="298">
        <f t="shared" si="6"/>
        <v>0</v>
      </c>
      <c r="J170" s="299">
        <f t="shared" si="7"/>
        <v>0</v>
      </c>
      <c r="K170" s="299">
        <f t="shared" si="8"/>
        <v>0</v>
      </c>
    </row>
    <row r="171" spans="1:11">
      <c r="A171" s="201"/>
      <c r="B171" s="181"/>
      <c r="C171" s="181"/>
      <c r="D171" s="181"/>
      <c r="E171" s="181"/>
      <c r="F171" s="181"/>
      <c r="G171" s="181"/>
      <c r="I171" s="298">
        <f t="shared" si="6"/>
        <v>0</v>
      </c>
      <c r="J171" s="299">
        <f t="shared" si="7"/>
        <v>0</v>
      </c>
      <c r="K171" s="299">
        <f t="shared" si="8"/>
        <v>0</v>
      </c>
    </row>
    <row r="172" spans="1:11">
      <c r="A172" s="201"/>
      <c r="B172" s="181"/>
      <c r="C172" s="181"/>
      <c r="D172" s="181"/>
      <c r="E172" s="181"/>
      <c r="F172" s="181"/>
      <c r="G172" s="181"/>
      <c r="I172" s="298">
        <f t="shared" si="6"/>
        <v>0</v>
      </c>
      <c r="J172" s="299">
        <f t="shared" si="7"/>
        <v>0</v>
      </c>
      <c r="K172" s="299">
        <f t="shared" si="8"/>
        <v>0</v>
      </c>
    </row>
    <row r="173" spans="1:11">
      <c r="A173" s="201"/>
      <c r="B173" s="181"/>
      <c r="C173" s="181"/>
      <c r="D173" s="181"/>
      <c r="E173" s="181"/>
      <c r="F173" s="181"/>
      <c r="G173" s="181"/>
      <c r="I173" s="298">
        <f t="shared" si="6"/>
        <v>0</v>
      </c>
      <c r="J173" s="299">
        <f t="shared" si="7"/>
        <v>0</v>
      </c>
      <c r="K173" s="299">
        <f t="shared" si="8"/>
        <v>0</v>
      </c>
    </row>
    <row r="174" spans="1:11">
      <c r="A174" s="201"/>
      <c r="B174" s="181"/>
      <c r="C174" s="181"/>
      <c r="D174" s="181"/>
      <c r="E174" s="181"/>
      <c r="F174" s="181"/>
      <c r="G174" s="181"/>
      <c r="I174" s="298">
        <f t="shared" si="6"/>
        <v>0</v>
      </c>
      <c r="J174" s="299">
        <f t="shared" si="7"/>
        <v>0</v>
      </c>
      <c r="K174" s="299">
        <f t="shared" si="8"/>
        <v>0</v>
      </c>
    </row>
    <row r="175" spans="1:11">
      <c r="A175" s="201"/>
      <c r="B175" s="181"/>
      <c r="C175" s="181"/>
      <c r="D175" s="181"/>
      <c r="E175" s="181"/>
      <c r="F175" s="181"/>
      <c r="G175" s="181"/>
      <c r="I175" s="298">
        <f t="shared" si="6"/>
        <v>0</v>
      </c>
      <c r="J175" s="299">
        <f t="shared" si="7"/>
        <v>0</v>
      </c>
      <c r="K175" s="299">
        <f t="shared" si="8"/>
        <v>0</v>
      </c>
    </row>
    <row r="176" spans="1:11">
      <c r="A176" s="201"/>
      <c r="B176" s="181"/>
      <c r="C176" s="181"/>
      <c r="D176" s="181"/>
      <c r="E176" s="181"/>
      <c r="F176" s="181"/>
      <c r="G176" s="181"/>
      <c r="I176" s="298">
        <f t="shared" si="6"/>
        <v>0</v>
      </c>
      <c r="J176" s="299">
        <f t="shared" si="7"/>
        <v>0</v>
      </c>
      <c r="K176" s="299">
        <f t="shared" si="8"/>
        <v>0</v>
      </c>
    </row>
    <row r="177" spans="1:11">
      <c r="A177" s="201"/>
      <c r="B177" s="181"/>
      <c r="C177" s="181"/>
      <c r="D177" s="181"/>
      <c r="E177" s="181"/>
      <c r="F177" s="181"/>
      <c r="G177" s="181"/>
      <c r="I177" s="298">
        <f t="shared" si="6"/>
        <v>0</v>
      </c>
      <c r="J177" s="299">
        <f t="shared" si="7"/>
        <v>0</v>
      </c>
      <c r="K177" s="299">
        <f t="shared" si="8"/>
        <v>0</v>
      </c>
    </row>
    <row r="178" spans="1:11">
      <c r="A178" s="201"/>
      <c r="B178" s="181"/>
      <c r="C178" s="181"/>
      <c r="D178" s="181"/>
      <c r="E178" s="181"/>
      <c r="F178" s="181"/>
      <c r="G178" s="181"/>
      <c r="I178" s="298">
        <f t="shared" si="6"/>
        <v>0</v>
      </c>
      <c r="J178" s="299">
        <f t="shared" si="7"/>
        <v>0</v>
      </c>
      <c r="K178" s="299">
        <f t="shared" si="8"/>
        <v>0</v>
      </c>
    </row>
    <row r="179" spans="1:11">
      <c r="A179" s="201"/>
      <c r="B179" s="181"/>
      <c r="C179" s="181"/>
      <c r="D179" s="181"/>
      <c r="E179" s="181"/>
      <c r="F179" s="181"/>
      <c r="G179" s="181"/>
      <c r="I179" s="298">
        <f t="shared" si="6"/>
        <v>0</v>
      </c>
      <c r="J179" s="299">
        <f t="shared" si="7"/>
        <v>0</v>
      </c>
      <c r="K179" s="299">
        <f t="shared" si="8"/>
        <v>0</v>
      </c>
    </row>
    <row r="180" spans="1:11">
      <c r="A180" s="201"/>
      <c r="B180" s="181"/>
      <c r="C180" s="181"/>
      <c r="D180" s="181"/>
      <c r="E180" s="181"/>
      <c r="F180" s="181"/>
      <c r="G180" s="181"/>
      <c r="I180" s="298">
        <f t="shared" si="6"/>
        <v>0</v>
      </c>
      <c r="J180" s="299">
        <f t="shared" si="7"/>
        <v>0</v>
      </c>
      <c r="K180" s="299">
        <f t="shared" si="8"/>
        <v>0</v>
      </c>
    </row>
    <row r="181" spans="1:11">
      <c r="A181" s="201"/>
      <c r="B181" s="181"/>
      <c r="C181" s="181"/>
      <c r="D181" s="181"/>
      <c r="E181" s="181"/>
      <c r="F181" s="181"/>
      <c r="G181" s="181"/>
      <c r="I181" s="298">
        <f t="shared" si="6"/>
        <v>0</v>
      </c>
      <c r="J181" s="299">
        <f t="shared" si="7"/>
        <v>0</v>
      </c>
      <c r="K181" s="299">
        <f t="shared" si="8"/>
        <v>0</v>
      </c>
    </row>
    <row r="182" spans="1:11">
      <c r="A182" s="201"/>
      <c r="B182" s="181"/>
      <c r="C182" s="181"/>
      <c r="D182" s="181"/>
      <c r="E182" s="181"/>
      <c r="F182" s="181"/>
      <c r="G182" s="181"/>
      <c r="I182" s="298">
        <f t="shared" si="6"/>
        <v>0</v>
      </c>
      <c r="J182" s="299">
        <f t="shared" si="7"/>
        <v>0</v>
      </c>
      <c r="K182" s="299">
        <f t="shared" si="8"/>
        <v>0</v>
      </c>
    </row>
    <row r="183" spans="1:11">
      <c r="A183" s="201"/>
      <c r="B183" s="181"/>
      <c r="C183" s="181"/>
      <c r="D183" s="181"/>
      <c r="E183" s="181"/>
      <c r="F183" s="181"/>
      <c r="G183" s="181"/>
      <c r="I183" s="298">
        <f t="shared" si="6"/>
        <v>0</v>
      </c>
      <c r="J183" s="299">
        <f t="shared" si="7"/>
        <v>0</v>
      </c>
      <c r="K183" s="299">
        <f t="shared" si="8"/>
        <v>0</v>
      </c>
    </row>
    <row r="184" spans="1:11">
      <c r="A184" s="201"/>
      <c r="B184" s="181"/>
      <c r="C184" s="181"/>
      <c r="D184" s="181"/>
      <c r="E184" s="181"/>
      <c r="F184" s="181"/>
      <c r="G184" s="181"/>
      <c r="I184" s="298">
        <f t="shared" si="6"/>
        <v>0</v>
      </c>
      <c r="J184" s="299">
        <f t="shared" si="7"/>
        <v>0</v>
      </c>
      <c r="K184" s="299">
        <f t="shared" si="8"/>
        <v>0</v>
      </c>
    </row>
    <row r="185" spans="1:11">
      <c r="A185" s="201"/>
      <c r="B185" s="181"/>
      <c r="C185" s="181"/>
      <c r="D185" s="181"/>
      <c r="E185" s="181"/>
      <c r="F185" s="181"/>
      <c r="G185" s="181"/>
      <c r="I185" s="298">
        <f t="shared" si="6"/>
        <v>0</v>
      </c>
      <c r="J185" s="299">
        <f t="shared" si="7"/>
        <v>0</v>
      </c>
      <c r="K185" s="299">
        <f t="shared" si="8"/>
        <v>0</v>
      </c>
    </row>
    <row r="186" spans="1:11">
      <c r="A186" s="201"/>
      <c r="B186" s="181"/>
      <c r="C186" s="181"/>
      <c r="D186" s="181"/>
      <c r="E186" s="181"/>
      <c r="F186" s="181"/>
      <c r="G186" s="181"/>
      <c r="I186" s="298">
        <f t="shared" si="6"/>
        <v>0</v>
      </c>
      <c r="J186" s="299">
        <f t="shared" si="7"/>
        <v>0</v>
      </c>
      <c r="K186" s="299">
        <f t="shared" si="8"/>
        <v>0</v>
      </c>
    </row>
    <row r="187" spans="1:11">
      <c r="A187" s="201"/>
      <c r="B187" s="181"/>
      <c r="C187" s="181"/>
      <c r="D187" s="181"/>
      <c r="E187" s="181"/>
      <c r="F187" s="181"/>
      <c r="G187" s="181"/>
      <c r="I187" s="298">
        <f t="shared" si="6"/>
        <v>0</v>
      </c>
      <c r="J187" s="299">
        <f t="shared" si="7"/>
        <v>0</v>
      </c>
      <c r="K187" s="299">
        <f t="shared" si="8"/>
        <v>0</v>
      </c>
    </row>
    <row r="188" spans="1:11">
      <c r="A188" s="201"/>
      <c r="B188" s="181"/>
      <c r="C188" s="181"/>
      <c r="D188" s="181"/>
      <c r="E188" s="181"/>
      <c r="F188" s="181"/>
      <c r="G188" s="181"/>
      <c r="I188" s="298">
        <f t="shared" si="6"/>
        <v>0</v>
      </c>
      <c r="J188" s="299">
        <f t="shared" si="7"/>
        <v>0</v>
      </c>
      <c r="K188" s="299">
        <f t="shared" si="8"/>
        <v>0</v>
      </c>
    </row>
    <row r="189" spans="1:11">
      <c r="A189" s="201"/>
      <c r="B189" s="181"/>
      <c r="C189" s="181"/>
      <c r="D189" s="181"/>
      <c r="E189" s="181"/>
      <c r="F189" s="181"/>
      <c r="G189" s="181"/>
      <c r="I189" s="298">
        <f t="shared" si="6"/>
        <v>0</v>
      </c>
      <c r="J189" s="299">
        <f t="shared" si="7"/>
        <v>0</v>
      </c>
      <c r="K189" s="299">
        <f t="shared" si="8"/>
        <v>0</v>
      </c>
    </row>
    <row r="190" spans="1:11">
      <c r="A190" s="201"/>
      <c r="B190" s="181"/>
      <c r="C190" s="181"/>
      <c r="D190" s="181"/>
      <c r="E190" s="181"/>
      <c r="F190" s="181"/>
      <c r="G190" s="181"/>
      <c r="I190" s="298">
        <f t="shared" si="6"/>
        <v>0</v>
      </c>
      <c r="J190" s="299">
        <f t="shared" si="7"/>
        <v>0</v>
      </c>
      <c r="K190" s="299">
        <f t="shared" si="8"/>
        <v>0</v>
      </c>
    </row>
    <row r="191" spans="1:11">
      <c r="A191" s="201"/>
      <c r="B191" s="181"/>
      <c r="C191" s="181"/>
      <c r="D191" s="181"/>
      <c r="E191" s="181"/>
      <c r="F191" s="181"/>
      <c r="G191" s="181"/>
      <c r="I191" s="298">
        <f t="shared" si="6"/>
        <v>0</v>
      </c>
      <c r="J191" s="299">
        <f t="shared" si="7"/>
        <v>0</v>
      </c>
      <c r="K191" s="299">
        <f t="shared" si="8"/>
        <v>0</v>
      </c>
    </row>
    <row r="192" spans="1:11">
      <c r="A192" s="201"/>
      <c r="B192" s="181"/>
      <c r="C192" s="181"/>
      <c r="D192" s="181"/>
      <c r="E192" s="181"/>
      <c r="F192" s="181"/>
      <c r="G192" s="181"/>
      <c r="I192" s="298">
        <f t="shared" si="6"/>
        <v>0</v>
      </c>
      <c r="J192" s="299">
        <f t="shared" si="7"/>
        <v>0</v>
      </c>
      <c r="K192" s="299">
        <f t="shared" si="8"/>
        <v>0</v>
      </c>
    </row>
    <row r="193" spans="1:11">
      <c r="A193" s="201"/>
      <c r="B193" s="181"/>
      <c r="C193" s="181"/>
      <c r="D193" s="181"/>
      <c r="E193" s="181"/>
      <c r="F193" s="181"/>
      <c r="G193" s="181"/>
      <c r="I193" s="298">
        <f t="shared" si="6"/>
        <v>0</v>
      </c>
      <c r="J193" s="299">
        <f t="shared" si="7"/>
        <v>0</v>
      </c>
      <c r="K193" s="299">
        <f t="shared" si="8"/>
        <v>0</v>
      </c>
    </row>
    <row r="194" spans="1:11">
      <c r="A194" s="201"/>
      <c r="B194" s="181"/>
      <c r="C194" s="181"/>
      <c r="D194" s="181"/>
      <c r="E194" s="181"/>
      <c r="F194" s="181"/>
      <c r="G194" s="181"/>
      <c r="I194" s="298">
        <f t="shared" ref="I194:I257" si="9">IF(I$3=G194,F194,0)</f>
        <v>0</v>
      </c>
      <c r="J194" s="299">
        <f t="shared" ref="J194:J257" si="10">IF(J$3=G194,F194,0)</f>
        <v>0</v>
      </c>
      <c r="K194" s="299">
        <f t="shared" ref="K194:K257" si="11">IF(K$3=G194,F194,0)</f>
        <v>0</v>
      </c>
    </row>
    <row r="195" spans="1:11">
      <c r="A195" s="201"/>
      <c r="B195" s="181"/>
      <c r="C195" s="181"/>
      <c r="D195" s="181"/>
      <c r="E195" s="181"/>
      <c r="F195" s="181"/>
      <c r="G195" s="181"/>
      <c r="I195" s="298">
        <f t="shared" si="9"/>
        <v>0</v>
      </c>
      <c r="J195" s="299">
        <f t="shared" si="10"/>
        <v>0</v>
      </c>
      <c r="K195" s="299">
        <f t="shared" si="11"/>
        <v>0</v>
      </c>
    </row>
    <row r="196" spans="1:11">
      <c r="A196" s="201"/>
      <c r="B196" s="181"/>
      <c r="C196" s="181"/>
      <c r="D196" s="181"/>
      <c r="E196" s="181"/>
      <c r="F196" s="181"/>
      <c r="G196" s="181"/>
      <c r="I196" s="298">
        <f t="shared" si="9"/>
        <v>0</v>
      </c>
      <c r="J196" s="299">
        <f t="shared" si="10"/>
        <v>0</v>
      </c>
      <c r="K196" s="299">
        <f t="shared" si="11"/>
        <v>0</v>
      </c>
    </row>
    <row r="197" spans="1:11">
      <c r="A197" s="201"/>
      <c r="B197" s="181"/>
      <c r="C197" s="181"/>
      <c r="D197" s="181"/>
      <c r="E197" s="181"/>
      <c r="F197" s="181"/>
      <c r="G197" s="181"/>
      <c r="I197" s="298">
        <f t="shared" si="9"/>
        <v>0</v>
      </c>
      <c r="J197" s="299">
        <f t="shared" si="10"/>
        <v>0</v>
      </c>
      <c r="K197" s="299">
        <f t="shared" si="11"/>
        <v>0</v>
      </c>
    </row>
    <row r="198" spans="1:11">
      <c r="A198" s="201"/>
      <c r="B198" s="181"/>
      <c r="C198" s="181"/>
      <c r="D198" s="181"/>
      <c r="E198" s="181"/>
      <c r="F198" s="181"/>
      <c r="G198" s="181"/>
      <c r="I198" s="298">
        <f t="shared" si="9"/>
        <v>0</v>
      </c>
      <c r="J198" s="299">
        <f t="shared" si="10"/>
        <v>0</v>
      </c>
      <c r="K198" s="299">
        <f t="shared" si="11"/>
        <v>0</v>
      </c>
    </row>
    <row r="199" spans="1:11">
      <c r="A199" s="201"/>
      <c r="B199" s="181"/>
      <c r="C199" s="181"/>
      <c r="D199" s="181"/>
      <c r="E199" s="181"/>
      <c r="F199" s="181"/>
      <c r="G199" s="181"/>
      <c r="I199" s="298">
        <f t="shared" si="9"/>
        <v>0</v>
      </c>
      <c r="J199" s="299">
        <f t="shared" si="10"/>
        <v>0</v>
      </c>
      <c r="K199" s="299">
        <f t="shared" si="11"/>
        <v>0</v>
      </c>
    </row>
    <row r="200" spans="1:11">
      <c r="A200" s="201"/>
      <c r="B200" s="181"/>
      <c r="C200" s="181"/>
      <c r="D200" s="181"/>
      <c r="E200" s="181"/>
      <c r="F200" s="181"/>
      <c r="G200" s="181"/>
      <c r="I200" s="298">
        <f t="shared" si="9"/>
        <v>0</v>
      </c>
      <c r="J200" s="299">
        <f t="shared" si="10"/>
        <v>0</v>
      </c>
      <c r="K200" s="299">
        <f t="shared" si="11"/>
        <v>0</v>
      </c>
    </row>
    <row r="201" spans="1:11">
      <c r="A201" s="201"/>
      <c r="B201" s="181"/>
      <c r="C201" s="181"/>
      <c r="D201" s="181"/>
      <c r="E201" s="181"/>
      <c r="F201" s="181"/>
      <c r="G201" s="181"/>
      <c r="I201" s="298">
        <f t="shared" si="9"/>
        <v>0</v>
      </c>
      <c r="J201" s="299">
        <f t="shared" si="10"/>
        <v>0</v>
      </c>
      <c r="K201" s="299">
        <f t="shared" si="11"/>
        <v>0</v>
      </c>
    </row>
    <row r="202" spans="1:11">
      <c r="A202" s="201"/>
      <c r="B202" s="181"/>
      <c r="C202" s="181"/>
      <c r="D202" s="181"/>
      <c r="E202" s="181"/>
      <c r="F202" s="181"/>
      <c r="G202" s="181"/>
      <c r="I202" s="298">
        <f t="shared" si="9"/>
        <v>0</v>
      </c>
      <c r="J202" s="299">
        <f t="shared" si="10"/>
        <v>0</v>
      </c>
      <c r="K202" s="299">
        <f t="shared" si="11"/>
        <v>0</v>
      </c>
    </row>
    <row r="203" spans="1:11">
      <c r="A203" s="201"/>
      <c r="B203" s="181"/>
      <c r="C203" s="181"/>
      <c r="D203" s="181"/>
      <c r="E203" s="181"/>
      <c r="F203" s="181"/>
      <c r="G203" s="181"/>
      <c r="I203" s="298">
        <f t="shared" si="9"/>
        <v>0</v>
      </c>
      <c r="J203" s="299">
        <f t="shared" si="10"/>
        <v>0</v>
      </c>
      <c r="K203" s="299">
        <f t="shared" si="11"/>
        <v>0</v>
      </c>
    </row>
    <row r="204" spans="1:11">
      <c r="A204" s="201"/>
      <c r="B204" s="181"/>
      <c r="C204" s="181"/>
      <c r="D204" s="181"/>
      <c r="E204" s="181"/>
      <c r="F204" s="181"/>
      <c r="G204" s="181"/>
      <c r="I204" s="298">
        <f t="shared" si="9"/>
        <v>0</v>
      </c>
      <c r="J204" s="299">
        <f t="shared" si="10"/>
        <v>0</v>
      </c>
      <c r="K204" s="299">
        <f t="shared" si="11"/>
        <v>0</v>
      </c>
    </row>
    <row r="205" spans="1:11">
      <c r="A205" s="201"/>
      <c r="B205" s="181"/>
      <c r="C205" s="181"/>
      <c r="D205" s="181"/>
      <c r="E205" s="181"/>
      <c r="F205" s="181"/>
      <c r="G205" s="181"/>
      <c r="I205" s="298">
        <f t="shared" si="9"/>
        <v>0</v>
      </c>
      <c r="J205" s="299">
        <f t="shared" si="10"/>
        <v>0</v>
      </c>
      <c r="K205" s="299">
        <f t="shared" si="11"/>
        <v>0</v>
      </c>
    </row>
    <row r="206" spans="1:11">
      <c r="A206" s="201"/>
      <c r="B206" s="181"/>
      <c r="C206" s="181"/>
      <c r="D206" s="181"/>
      <c r="E206" s="181"/>
      <c r="F206" s="181"/>
      <c r="G206" s="181"/>
      <c r="I206" s="298">
        <f t="shared" si="9"/>
        <v>0</v>
      </c>
      <c r="J206" s="299">
        <f t="shared" si="10"/>
        <v>0</v>
      </c>
      <c r="K206" s="299">
        <f t="shared" si="11"/>
        <v>0</v>
      </c>
    </row>
    <row r="207" spans="1:11">
      <c r="A207" s="201"/>
      <c r="B207" s="181"/>
      <c r="C207" s="181"/>
      <c r="D207" s="181"/>
      <c r="E207" s="181"/>
      <c r="F207" s="181"/>
      <c r="G207" s="181"/>
      <c r="I207" s="298">
        <f t="shared" si="9"/>
        <v>0</v>
      </c>
      <c r="J207" s="299">
        <f t="shared" si="10"/>
        <v>0</v>
      </c>
      <c r="K207" s="299">
        <f t="shared" si="11"/>
        <v>0</v>
      </c>
    </row>
    <row r="208" spans="1:11">
      <c r="A208" s="201"/>
      <c r="B208" s="181"/>
      <c r="C208" s="181"/>
      <c r="D208" s="181"/>
      <c r="E208" s="181"/>
      <c r="F208" s="181"/>
      <c r="G208" s="181"/>
      <c r="I208" s="298">
        <f t="shared" si="9"/>
        <v>0</v>
      </c>
      <c r="J208" s="299">
        <f t="shared" si="10"/>
        <v>0</v>
      </c>
      <c r="K208" s="299">
        <f t="shared" si="11"/>
        <v>0</v>
      </c>
    </row>
    <row r="209" spans="1:11">
      <c r="A209" s="201"/>
      <c r="B209" s="181"/>
      <c r="C209" s="181"/>
      <c r="D209" s="181"/>
      <c r="E209" s="181"/>
      <c r="F209" s="181"/>
      <c r="G209" s="181"/>
      <c r="I209" s="298">
        <f t="shared" si="9"/>
        <v>0</v>
      </c>
      <c r="J209" s="299">
        <f t="shared" si="10"/>
        <v>0</v>
      </c>
      <c r="K209" s="299">
        <f t="shared" si="11"/>
        <v>0</v>
      </c>
    </row>
    <row r="210" spans="1:11">
      <c r="A210" s="201"/>
      <c r="B210" s="181"/>
      <c r="C210" s="181"/>
      <c r="D210" s="181"/>
      <c r="E210" s="181"/>
      <c r="F210" s="181"/>
      <c r="G210" s="181"/>
      <c r="I210" s="298">
        <f t="shared" si="9"/>
        <v>0</v>
      </c>
      <c r="J210" s="299">
        <f t="shared" si="10"/>
        <v>0</v>
      </c>
      <c r="K210" s="299">
        <f t="shared" si="11"/>
        <v>0</v>
      </c>
    </row>
    <row r="211" spans="1:11">
      <c r="A211" s="201"/>
      <c r="B211" s="181"/>
      <c r="C211" s="181"/>
      <c r="D211" s="181"/>
      <c r="E211" s="181"/>
      <c r="F211" s="181"/>
      <c r="G211" s="181"/>
      <c r="I211" s="298">
        <f t="shared" si="9"/>
        <v>0</v>
      </c>
      <c r="J211" s="299">
        <f t="shared" si="10"/>
        <v>0</v>
      </c>
      <c r="K211" s="299">
        <f t="shared" si="11"/>
        <v>0</v>
      </c>
    </row>
    <row r="212" spans="1:11">
      <c r="A212" s="201"/>
      <c r="B212" s="181"/>
      <c r="C212" s="181"/>
      <c r="D212" s="181"/>
      <c r="E212" s="181"/>
      <c r="F212" s="181"/>
      <c r="G212" s="181"/>
      <c r="I212" s="298">
        <f t="shared" si="9"/>
        <v>0</v>
      </c>
      <c r="J212" s="299">
        <f t="shared" si="10"/>
        <v>0</v>
      </c>
      <c r="K212" s="299">
        <f t="shared" si="11"/>
        <v>0</v>
      </c>
    </row>
    <row r="213" spans="1:11">
      <c r="A213" s="201"/>
      <c r="B213" s="181"/>
      <c r="C213" s="181"/>
      <c r="D213" s="181"/>
      <c r="E213" s="181"/>
      <c r="F213" s="181"/>
      <c r="G213" s="181"/>
      <c r="I213" s="298">
        <f t="shared" si="9"/>
        <v>0</v>
      </c>
      <c r="J213" s="299">
        <f t="shared" si="10"/>
        <v>0</v>
      </c>
      <c r="K213" s="299">
        <f t="shared" si="11"/>
        <v>0</v>
      </c>
    </row>
    <row r="214" spans="1:11">
      <c r="A214" s="201"/>
      <c r="B214" s="181"/>
      <c r="C214" s="181"/>
      <c r="D214" s="181"/>
      <c r="E214" s="181"/>
      <c r="F214" s="181"/>
      <c r="G214" s="181"/>
      <c r="I214" s="298">
        <f t="shared" si="9"/>
        <v>0</v>
      </c>
      <c r="J214" s="299">
        <f t="shared" si="10"/>
        <v>0</v>
      </c>
      <c r="K214" s="299">
        <f t="shared" si="11"/>
        <v>0</v>
      </c>
    </row>
    <row r="215" spans="1:11">
      <c r="A215" s="201"/>
      <c r="B215" s="181"/>
      <c r="C215" s="181"/>
      <c r="D215" s="181"/>
      <c r="E215" s="181"/>
      <c r="F215" s="181"/>
      <c r="G215" s="181"/>
      <c r="I215" s="298">
        <f t="shared" si="9"/>
        <v>0</v>
      </c>
      <c r="J215" s="299">
        <f t="shared" si="10"/>
        <v>0</v>
      </c>
      <c r="K215" s="299">
        <f t="shared" si="11"/>
        <v>0</v>
      </c>
    </row>
    <row r="216" spans="1:11">
      <c r="A216" s="201"/>
      <c r="B216" s="181"/>
      <c r="C216" s="181"/>
      <c r="D216" s="181"/>
      <c r="E216" s="181"/>
      <c r="F216" s="181"/>
      <c r="G216" s="181"/>
      <c r="I216" s="298">
        <f t="shared" si="9"/>
        <v>0</v>
      </c>
      <c r="J216" s="299">
        <f t="shared" si="10"/>
        <v>0</v>
      </c>
      <c r="K216" s="299">
        <f t="shared" si="11"/>
        <v>0</v>
      </c>
    </row>
    <row r="217" spans="1:11">
      <c r="A217" s="201"/>
      <c r="B217" s="181"/>
      <c r="C217" s="181"/>
      <c r="D217" s="181"/>
      <c r="E217" s="181"/>
      <c r="F217" s="181"/>
      <c r="G217" s="181"/>
      <c r="I217" s="298">
        <f t="shared" si="9"/>
        <v>0</v>
      </c>
      <c r="J217" s="299">
        <f t="shared" si="10"/>
        <v>0</v>
      </c>
      <c r="K217" s="299">
        <f t="shared" si="11"/>
        <v>0</v>
      </c>
    </row>
    <row r="218" spans="1:11">
      <c r="A218" s="201"/>
      <c r="B218" s="181"/>
      <c r="C218" s="181"/>
      <c r="D218" s="181"/>
      <c r="E218" s="181"/>
      <c r="F218" s="181"/>
      <c r="G218" s="181"/>
      <c r="I218" s="298">
        <f t="shared" si="9"/>
        <v>0</v>
      </c>
      <c r="J218" s="299">
        <f t="shared" si="10"/>
        <v>0</v>
      </c>
      <c r="K218" s="299">
        <f t="shared" si="11"/>
        <v>0</v>
      </c>
    </row>
    <row r="219" spans="1:11">
      <c r="A219" s="201"/>
      <c r="B219" s="181"/>
      <c r="C219" s="181"/>
      <c r="D219" s="181"/>
      <c r="E219" s="181"/>
      <c r="F219" s="181"/>
      <c r="G219" s="181"/>
      <c r="I219" s="298">
        <f t="shared" si="9"/>
        <v>0</v>
      </c>
      <c r="J219" s="299">
        <f t="shared" si="10"/>
        <v>0</v>
      </c>
      <c r="K219" s="299">
        <f t="shared" si="11"/>
        <v>0</v>
      </c>
    </row>
    <row r="220" spans="1:11">
      <c r="A220" s="201"/>
      <c r="B220" s="181"/>
      <c r="C220" s="181"/>
      <c r="D220" s="181"/>
      <c r="E220" s="181"/>
      <c r="F220" s="181"/>
      <c r="G220" s="181"/>
      <c r="I220" s="298">
        <f t="shared" si="9"/>
        <v>0</v>
      </c>
      <c r="J220" s="299">
        <f t="shared" si="10"/>
        <v>0</v>
      </c>
      <c r="K220" s="299">
        <f t="shared" si="11"/>
        <v>0</v>
      </c>
    </row>
    <row r="221" spans="1:11">
      <c r="A221" s="201"/>
      <c r="B221" s="181"/>
      <c r="C221" s="181"/>
      <c r="D221" s="181"/>
      <c r="E221" s="181"/>
      <c r="F221" s="181"/>
      <c r="G221" s="181"/>
      <c r="I221" s="298">
        <f t="shared" si="9"/>
        <v>0</v>
      </c>
      <c r="J221" s="299">
        <f t="shared" si="10"/>
        <v>0</v>
      </c>
      <c r="K221" s="299">
        <f t="shared" si="11"/>
        <v>0</v>
      </c>
    </row>
    <row r="222" spans="1:11">
      <c r="A222" s="201"/>
      <c r="B222" s="181"/>
      <c r="C222" s="181"/>
      <c r="D222" s="181"/>
      <c r="E222" s="181"/>
      <c r="F222" s="181"/>
      <c r="G222" s="181"/>
      <c r="I222" s="298">
        <f t="shared" si="9"/>
        <v>0</v>
      </c>
      <c r="J222" s="299">
        <f t="shared" si="10"/>
        <v>0</v>
      </c>
      <c r="K222" s="299">
        <f t="shared" si="11"/>
        <v>0</v>
      </c>
    </row>
    <row r="223" spans="1:11">
      <c r="A223" s="201"/>
      <c r="B223" s="181"/>
      <c r="C223" s="181"/>
      <c r="D223" s="181"/>
      <c r="E223" s="181"/>
      <c r="F223" s="181"/>
      <c r="G223" s="181"/>
      <c r="I223" s="298">
        <f t="shared" si="9"/>
        <v>0</v>
      </c>
      <c r="J223" s="299">
        <f t="shared" si="10"/>
        <v>0</v>
      </c>
      <c r="K223" s="299">
        <f t="shared" si="11"/>
        <v>0</v>
      </c>
    </row>
    <row r="224" spans="1:11">
      <c r="A224" s="201"/>
      <c r="B224" s="181"/>
      <c r="C224" s="181"/>
      <c r="D224" s="181"/>
      <c r="E224" s="181"/>
      <c r="F224" s="181"/>
      <c r="G224" s="181"/>
      <c r="I224" s="298">
        <f t="shared" si="9"/>
        <v>0</v>
      </c>
      <c r="J224" s="299">
        <f t="shared" si="10"/>
        <v>0</v>
      </c>
      <c r="K224" s="299">
        <f t="shared" si="11"/>
        <v>0</v>
      </c>
    </row>
    <row r="225" spans="1:11">
      <c r="A225" s="201"/>
      <c r="B225" s="181"/>
      <c r="C225" s="181"/>
      <c r="D225" s="181"/>
      <c r="E225" s="181"/>
      <c r="F225" s="181"/>
      <c r="G225" s="181"/>
      <c r="I225" s="298">
        <f t="shared" si="9"/>
        <v>0</v>
      </c>
      <c r="J225" s="299">
        <f t="shared" si="10"/>
        <v>0</v>
      </c>
      <c r="K225" s="299">
        <f t="shared" si="11"/>
        <v>0</v>
      </c>
    </row>
    <row r="226" spans="1:11">
      <c r="A226" s="201"/>
      <c r="B226" s="181"/>
      <c r="C226" s="181"/>
      <c r="D226" s="181"/>
      <c r="E226" s="181"/>
      <c r="F226" s="181"/>
      <c r="G226" s="181"/>
      <c r="I226" s="298">
        <f t="shared" si="9"/>
        <v>0</v>
      </c>
      <c r="J226" s="299">
        <f t="shared" si="10"/>
        <v>0</v>
      </c>
      <c r="K226" s="299">
        <f t="shared" si="11"/>
        <v>0</v>
      </c>
    </row>
    <row r="227" spans="1:11">
      <c r="A227" s="201"/>
      <c r="B227" s="181"/>
      <c r="C227" s="181"/>
      <c r="D227" s="181"/>
      <c r="E227" s="181"/>
      <c r="F227" s="181"/>
      <c r="G227" s="181"/>
      <c r="I227" s="298">
        <f t="shared" si="9"/>
        <v>0</v>
      </c>
      <c r="J227" s="299">
        <f t="shared" si="10"/>
        <v>0</v>
      </c>
      <c r="K227" s="299">
        <f t="shared" si="11"/>
        <v>0</v>
      </c>
    </row>
    <row r="228" spans="1:11">
      <c r="A228" s="201"/>
      <c r="B228" s="181"/>
      <c r="C228" s="181"/>
      <c r="D228" s="181"/>
      <c r="E228" s="181"/>
      <c r="F228" s="181"/>
      <c r="G228" s="181"/>
      <c r="I228" s="298">
        <f t="shared" si="9"/>
        <v>0</v>
      </c>
      <c r="J228" s="299">
        <f t="shared" si="10"/>
        <v>0</v>
      </c>
      <c r="K228" s="299">
        <f t="shared" si="11"/>
        <v>0</v>
      </c>
    </row>
    <row r="229" spans="1:11">
      <c r="A229" s="201"/>
      <c r="B229" s="181"/>
      <c r="C229" s="181"/>
      <c r="D229" s="181"/>
      <c r="E229" s="181"/>
      <c r="F229" s="181"/>
      <c r="G229" s="181"/>
      <c r="I229" s="298">
        <f t="shared" si="9"/>
        <v>0</v>
      </c>
      <c r="J229" s="299">
        <f t="shared" si="10"/>
        <v>0</v>
      </c>
      <c r="K229" s="299">
        <f t="shared" si="11"/>
        <v>0</v>
      </c>
    </row>
    <row r="230" spans="1:11">
      <c r="A230" s="201"/>
      <c r="B230" s="181"/>
      <c r="C230" s="181"/>
      <c r="D230" s="181"/>
      <c r="E230" s="181"/>
      <c r="F230" s="181"/>
      <c r="G230" s="181"/>
      <c r="I230" s="298">
        <f t="shared" si="9"/>
        <v>0</v>
      </c>
      <c r="J230" s="299">
        <f t="shared" si="10"/>
        <v>0</v>
      </c>
      <c r="K230" s="299">
        <f t="shared" si="11"/>
        <v>0</v>
      </c>
    </row>
    <row r="231" spans="1:11">
      <c r="A231" s="201"/>
      <c r="B231" s="181"/>
      <c r="C231" s="181"/>
      <c r="D231" s="181"/>
      <c r="E231" s="181"/>
      <c r="F231" s="181"/>
      <c r="G231" s="181"/>
      <c r="I231" s="298">
        <f t="shared" si="9"/>
        <v>0</v>
      </c>
      <c r="J231" s="299">
        <f t="shared" si="10"/>
        <v>0</v>
      </c>
      <c r="K231" s="299">
        <f t="shared" si="11"/>
        <v>0</v>
      </c>
    </row>
    <row r="232" spans="1:11">
      <c r="A232" s="201"/>
      <c r="B232" s="181"/>
      <c r="C232" s="181"/>
      <c r="D232" s="181"/>
      <c r="E232" s="181"/>
      <c r="F232" s="181"/>
      <c r="G232" s="181"/>
      <c r="I232" s="298">
        <f t="shared" si="9"/>
        <v>0</v>
      </c>
      <c r="J232" s="299">
        <f t="shared" si="10"/>
        <v>0</v>
      </c>
      <c r="K232" s="299">
        <f t="shared" si="11"/>
        <v>0</v>
      </c>
    </row>
    <row r="233" spans="1:11">
      <c r="A233" s="201"/>
      <c r="B233" s="181"/>
      <c r="C233" s="181"/>
      <c r="D233" s="181"/>
      <c r="E233" s="181"/>
      <c r="F233" s="181"/>
      <c r="G233" s="181"/>
      <c r="I233" s="298">
        <f t="shared" si="9"/>
        <v>0</v>
      </c>
      <c r="J233" s="299">
        <f t="shared" si="10"/>
        <v>0</v>
      </c>
      <c r="K233" s="299">
        <f t="shared" si="11"/>
        <v>0</v>
      </c>
    </row>
    <row r="234" spans="1:11">
      <c r="A234" s="201"/>
      <c r="B234" s="181"/>
      <c r="C234" s="181"/>
      <c r="D234" s="181"/>
      <c r="E234" s="181"/>
      <c r="F234" s="181"/>
      <c r="G234" s="181"/>
      <c r="I234" s="298">
        <f t="shared" si="9"/>
        <v>0</v>
      </c>
      <c r="J234" s="299">
        <f t="shared" si="10"/>
        <v>0</v>
      </c>
      <c r="K234" s="299">
        <f t="shared" si="11"/>
        <v>0</v>
      </c>
    </row>
    <row r="235" spans="1:11">
      <c r="A235" s="201"/>
      <c r="B235" s="181"/>
      <c r="C235" s="181"/>
      <c r="D235" s="181"/>
      <c r="E235" s="181"/>
      <c r="F235" s="181"/>
      <c r="G235" s="181"/>
      <c r="I235" s="298">
        <f t="shared" si="9"/>
        <v>0</v>
      </c>
      <c r="J235" s="299">
        <f t="shared" si="10"/>
        <v>0</v>
      </c>
      <c r="K235" s="299">
        <f t="shared" si="11"/>
        <v>0</v>
      </c>
    </row>
    <row r="236" spans="1:11">
      <c r="A236" s="201"/>
      <c r="B236" s="181"/>
      <c r="C236" s="181"/>
      <c r="D236" s="181"/>
      <c r="E236" s="181"/>
      <c r="F236" s="181"/>
      <c r="G236" s="181"/>
      <c r="I236" s="298">
        <f t="shared" si="9"/>
        <v>0</v>
      </c>
      <c r="J236" s="299">
        <f t="shared" si="10"/>
        <v>0</v>
      </c>
      <c r="K236" s="299">
        <f t="shared" si="11"/>
        <v>0</v>
      </c>
    </row>
    <row r="237" spans="1:11">
      <c r="A237" s="201"/>
      <c r="B237" s="181"/>
      <c r="C237" s="181"/>
      <c r="D237" s="181"/>
      <c r="E237" s="181"/>
      <c r="F237" s="181"/>
      <c r="G237" s="181"/>
      <c r="I237" s="298">
        <f t="shared" si="9"/>
        <v>0</v>
      </c>
      <c r="J237" s="299">
        <f t="shared" si="10"/>
        <v>0</v>
      </c>
      <c r="K237" s="299">
        <f t="shared" si="11"/>
        <v>0</v>
      </c>
    </row>
    <row r="238" spans="1:11">
      <c r="A238" s="201"/>
      <c r="B238" s="181"/>
      <c r="C238" s="181"/>
      <c r="D238" s="181"/>
      <c r="E238" s="181"/>
      <c r="F238" s="181"/>
      <c r="G238" s="181"/>
      <c r="I238" s="298">
        <f t="shared" si="9"/>
        <v>0</v>
      </c>
      <c r="J238" s="299">
        <f t="shared" si="10"/>
        <v>0</v>
      </c>
      <c r="K238" s="299">
        <f t="shared" si="11"/>
        <v>0</v>
      </c>
    </row>
    <row r="239" spans="1:11">
      <c r="A239" s="201"/>
      <c r="B239" s="181"/>
      <c r="C239" s="181"/>
      <c r="D239" s="181"/>
      <c r="E239" s="181"/>
      <c r="F239" s="181"/>
      <c r="G239" s="181"/>
      <c r="I239" s="298">
        <f t="shared" si="9"/>
        <v>0</v>
      </c>
      <c r="J239" s="299">
        <f t="shared" si="10"/>
        <v>0</v>
      </c>
      <c r="K239" s="299">
        <f t="shared" si="11"/>
        <v>0</v>
      </c>
    </row>
    <row r="240" spans="1:11">
      <c r="A240" s="201"/>
      <c r="B240" s="181"/>
      <c r="C240" s="181"/>
      <c r="D240" s="181"/>
      <c r="E240" s="181"/>
      <c r="F240" s="181"/>
      <c r="G240" s="181"/>
      <c r="I240" s="298">
        <f t="shared" si="9"/>
        <v>0</v>
      </c>
      <c r="J240" s="299">
        <f t="shared" si="10"/>
        <v>0</v>
      </c>
      <c r="K240" s="299">
        <f t="shared" si="11"/>
        <v>0</v>
      </c>
    </row>
    <row r="241" spans="1:11">
      <c r="A241" s="201"/>
      <c r="B241" s="181"/>
      <c r="C241" s="181"/>
      <c r="D241" s="181"/>
      <c r="E241" s="181"/>
      <c r="F241" s="181"/>
      <c r="G241" s="181"/>
      <c r="I241" s="298">
        <f t="shared" si="9"/>
        <v>0</v>
      </c>
      <c r="J241" s="299">
        <f t="shared" si="10"/>
        <v>0</v>
      </c>
      <c r="K241" s="299">
        <f t="shared" si="11"/>
        <v>0</v>
      </c>
    </row>
    <row r="242" spans="1:11">
      <c r="A242" s="201"/>
      <c r="B242" s="181"/>
      <c r="C242" s="181"/>
      <c r="D242" s="181"/>
      <c r="E242" s="181"/>
      <c r="F242" s="181"/>
      <c r="G242" s="181"/>
      <c r="I242" s="298">
        <f t="shared" si="9"/>
        <v>0</v>
      </c>
      <c r="J242" s="299">
        <f t="shared" si="10"/>
        <v>0</v>
      </c>
      <c r="K242" s="299">
        <f t="shared" si="11"/>
        <v>0</v>
      </c>
    </row>
    <row r="243" spans="1:11">
      <c r="A243" s="201"/>
      <c r="B243" s="181"/>
      <c r="C243" s="181"/>
      <c r="D243" s="181"/>
      <c r="E243" s="181"/>
      <c r="F243" s="181"/>
      <c r="G243" s="181"/>
      <c r="I243" s="298">
        <f t="shared" si="9"/>
        <v>0</v>
      </c>
      <c r="J243" s="299">
        <f t="shared" si="10"/>
        <v>0</v>
      </c>
      <c r="K243" s="299">
        <f t="shared" si="11"/>
        <v>0</v>
      </c>
    </row>
    <row r="244" spans="1:11">
      <c r="A244" s="201"/>
      <c r="B244" s="181"/>
      <c r="C244" s="181"/>
      <c r="D244" s="181"/>
      <c r="E244" s="181"/>
      <c r="F244" s="181"/>
      <c r="G244" s="181"/>
      <c r="I244" s="298">
        <f t="shared" si="9"/>
        <v>0</v>
      </c>
      <c r="J244" s="299">
        <f t="shared" si="10"/>
        <v>0</v>
      </c>
      <c r="K244" s="299">
        <f t="shared" si="11"/>
        <v>0</v>
      </c>
    </row>
    <row r="245" spans="1:11">
      <c r="A245" s="201"/>
      <c r="B245" s="181"/>
      <c r="C245" s="181"/>
      <c r="D245" s="181"/>
      <c r="E245" s="181"/>
      <c r="F245" s="181"/>
      <c r="G245" s="181"/>
      <c r="I245" s="298">
        <f t="shared" si="9"/>
        <v>0</v>
      </c>
      <c r="J245" s="299">
        <f t="shared" si="10"/>
        <v>0</v>
      </c>
      <c r="K245" s="299">
        <f t="shared" si="11"/>
        <v>0</v>
      </c>
    </row>
    <row r="246" spans="1:11">
      <c r="A246" s="201"/>
      <c r="B246" s="181"/>
      <c r="C246" s="181"/>
      <c r="D246" s="181"/>
      <c r="E246" s="181"/>
      <c r="F246" s="181"/>
      <c r="G246" s="181"/>
      <c r="I246" s="298">
        <f t="shared" si="9"/>
        <v>0</v>
      </c>
      <c r="J246" s="299">
        <f t="shared" si="10"/>
        <v>0</v>
      </c>
      <c r="K246" s="299">
        <f t="shared" si="11"/>
        <v>0</v>
      </c>
    </row>
    <row r="247" spans="1:11">
      <c r="A247" s="201"/>
      <c r="B247" s="181"/>
      <c r="C247" s="181"/>
      <c r="D247" s="181"/>
      <c r="E247" s="181"/>
      <c r="F247" s="181"/>
      <c r="G247" s="181"/>
      <c r="I247" s="298">
        <f t="shared" si="9"/>
        <v>0</v>
      </c>
      <c r="J247" s="299">
        <f t="shared" si="10"/>
        <v>0</v>
      </c>
      <c r="K247" s="299">
        <f t="shared" si="11"/>
        <v>0</v>
      </c>
    </row>
    <row r="248" spans="1:11">
      <c r="A248" s="201"/>
      <c r="B248" s="181"/>
      <c r="C248" s="181"/>
      <c r="D248" s="181"/>
      <c r="E248" s="181"/>
      <c r="F248" s="181"/>
      <c r="G248" s="181"/>
      <c r="I248" s="298">
        <f t="shared" si="9"/>
        <v>0</v>
      </c>
      <c r="J248" s="299">
        <f t="shared" si="10"/>
        <v>0</v>
      </c>
      <c r="K248" s="299">
        <f t="shared" si="11"/>
        <v>0</v>
      </c>
    </row>
    <row r="249" spans="1:11">
      <c r="A249" s="201"/>
      <c r="B249" s="181"/>
      <c r="C249" s="181"/>
      <c r="D249" s="181"/>
      <c r="E249" s="181"/>
      <c r="F249" s="181"/>
      <c r="G249" s="181"/>
      <c r="I249" s="298">
        <f t="shared" si="9"/>
        <v>0</v>
      </c>
      <c r="J249" s="299">
        <f t="shared" si="10"/>
        <v>0</v>
      </c>
      <c r="K249" s="299">
        <f t="shared" si="11"/>
        <v>0</v>
      </c>
    </row>
    <row r="250" spans="1:11">
      <c r="A250" s="201"/>
      <c r="B250" s="181"/>
      <c r="C250" s="181"/>
      <c r="D250" s="181"/>
      <c r="E250" s="181"/>
      <c r="F250" s="181"/>
      <c r="G250" s="181"/>
      <c r="I250" s="298">
        <f t="shared" si="9"/>
        <v>0</v>
      </c>
      <c r="J250" s="299">
        <f t="shared" si="10"/>
        <v>0</v>
      </c>
      <c r="K250" s="299">
        <f t="shared" si="11"/>
        <v>0</v>
      </c>
    </row>
    <row r="251" spans="1:11">
      <c r="A251" s="201"/>
      <c r="B251" s="181"/>
      <c r="C251" s="181"/>
      <c r="D251" s="181"/>
      <c r="E251" s="181"/>
      <c r="F251" s="181"/>
      <c r="G251" s="181"/>
      <c r="I251" s="298">
        <f t="shared" si="9"/>
        <v>0</v>
      </c>
      <c r="J251" s="299">
        <f t="shared" si="10"/>
        <v>0</v>
      </c>
      <c r="K251" s="299">
        <f t="shared" si="11"/>
        <v>0</v>
      </c>
    </row>
    <row r="252" spans="1:11">
      <c r="A252" s="201"/>
      <c r="B252" s="181"/>
      <c r="C252" s="181"/>
      <c r="D252" s="181"/>
      <c r="E252" s="181"/>
      <c r="F252" s="181"/>
      <c r="G252" s="181"/>
      <c r="I252" s="298">
        <f t="shared" si="9"/>
        <v>0</v>
      </c>
      <c r="J252" s="299">
        <f t="shared" si="10"/>
        <v>0</v>
      </c>
      <c r="K252" s="299">
        <f t="shared" si="11"/>
        <v>0</v>
      </c>
    </row>
    <row r="253" spans="1:11">
      <c r="A253" s="201"/>
      <c r="B253" s="181"/>
      <c r="C253" s="181"/>
      <c r="D253" s="181"/>
      <c r="E253" s="181"/>
      <c r="F253" s="181"/>
      <c r="G253" s="181"/>
      <c r="I253" s="298">
        <f t="shared" si="9"/>
        <v>0</v>
      </c>
      <c r="J253" s="299">
        <f t="shared" si="10"/>
        <v>0</v>
      </c>
      <c r="K253" s="299">
        <f t="shared" si="11"/>
        <v>0</v>
      </c>
    </row>
    <row r="254" spans="1:11">
      <c r="A254" s="201"/>
      <c r="B254" s="181"/>
      <c r="C254" s="181"/>
      <c r="D254" s="181"/>
      <c r="E254" s="181"/>
      <c r="F254" s="181"/>
      <c r="G254" s="181"/>
      <c r="I254" s="298">
        <f t="shared" si="9"/>
        <v>0</v>
      </c>
      <c r="J254" s="299">
        <f t="shared" si="10"/>
        <v>0</v>
      </c>
      <c r="K254" s="299">
        <f t="shared" si="11"/>
        <v>0</v>
      </c>
    </row>
    <row r="255" spans="1:11">
      <c r="A255" s="201"/>
      <c r="B255" s="181"/>
      <c r="C255" s="181"/>
      <c r="D255" s="181"/>
      <c r="E255" s="181"/>
      <c r="F255" s="181"/>
      <c r="G255" s="181"/>
      <c r="I255" s="298">
        <f t="shared" si="9"/>
        <v>0</v>
      </c>
      <c r="J255" s="299">
        <f t="shared" si="10"/>
        <v>0</v>
      </c>
      <c r="K255" s="299">
        <f t="shared" si="11"/>
        <v>0</v>
      </c>
    </row>
    <row r="256" spans="1:11">
      <c r="A256" s="201"/>
      <c r="B256" s="181"/>
      <c r="C256" s="181"/>
      <c r="D256" s="181"/>
      <c r="E256" s="181"/>
      <c r="F256" s="181"/>
      <c r="G256" s="181"/>
      <c r="I256" s="298">
        <f t="shared" si="9"/>
        <v>0</v>
      </c>
      <c r="J256" s="299">
        <f t="shared" si="10"/>
        <v>0</v>
      </c>
      <c r="K256" s="299">
        <f t="shared" si="11"/>
        <v>0</v>
      </c>
    </row>
    <row r="257" spans="1:11">
      <c r="A257" s="201"/>
      <c r="B257" s="181"/>
      <c r="C257" s="181"/>
      <c r="D257" s="181"/>
      <c r="E257" s="181"/>
      <c r="F257" s="181"/>
      <c r="G257" s="181"/>
      <c r="I257" s="298">
        <f t="shared" si="9"/>
        <v>0</v>
      </c>
      <c r="J257" s="299">
        <f t="shared" si="10"/>
        <v>0</v>
      </c>
      <c r="K257" s="299">
        <f t="shared" si="11"/>
        <v>0</v>
      </c>
    </row>
    <row r="258" spans="1:11">
      <c r="A258" s="201"/>
      <c r="B258" s="181"/>
      <c r="C258" s="181"/>
      <c r="D258" s="181"/>
      <c r="E258" s="181"/>
      <c r="F258" s="181"/>
      <c r="G258" s="181"/>
      <c r="I258" s="298">
        <f t="shared" ref="I258:I321" si="12">IF(I$3=G258,F258,0)</f>
        <v>0</v>
      </c>
      <c r="J258" s="299">
        <f t="shared" ref="J258:J321" si="13">IF(J$3=G258,F258,0)</f>
        <v>0</v>
      </c>
      <c r="K258" s="299">
        <f t="shared" ref="K258:K321" si="14">IF(K$3=G258,F258,0)</f>
        <v>0</v>
      </c>
    </row>
    <row r="259" spans="1:11">
      <c r="A259" s="201"/>
      <c r="B259" s="181"/>
      <c r="C259" s="181"/>
      <c r="D259" s="181"/>
      <c r="E259" s="181"/>
      <c r="F259" s="181"/>
      <c r="G259" s="181"/>
      <c r="I259" s="298">
        <f t="shared" si="12"/>
        <v>0</v>
      </c>
      <c r="J259" s="299">
        <f t="shared" si="13"/>
        <v>0</v>
      </c>
      <c r="K259" s="299">
        <f t="shared" si="14"/>
        <v>0</v>
      </c>
    </row>
    <row r="260" spans="1:11">
      <c r="A260" s="201"/>
      <c r="B260" s="181"/>
      <c r="C260" s="181"/>
      <c r="D260" s="181"/>
      <c r="E260" s="181"/>
      <c r="F260" s="181"/>
      <c r="G260" s="181"/>
      <c r="I260" s="298">
        <f t="shared" si="12"/>
        <v>0</v>
      </c>
      <c r="J260" s="299">
        <f t="shared" si="13"/>
        <v>0</v>
      </c>
      <c r="K260" s="299">
        <f t="shared" si="14"/>
        <v>0</v>
      </c>
    </row>
    <row r="261" spans="1:11">
      <c r="A261" s="201"/>
      <c r="B261" s="181"/>
      <c r="C261" s="181"/>
      <c r="D261" s="181"/>
      <c r="E261" s="181"/>
      <c r="F261" s="181"/>
      <c r="G261" s="181"/>
      <c r="I261" s="298">
        <f t="shared" si="12"/>
        <v>0</v>
      </c>
      <c r="J261" s="299">
        <f t="shared" si="13"/>
        <v>0</v>
      </c>
      <c r="K261" s="299">
        <f t="shared" si="14"/>
        <v>0</v>
      </c>
    </row>
    <row r="262" spans="1:11">
      <c r="A262" s="201"/>
      <c r="B262" s="181"/>
      <c r="C262" s="181"/>
      <c r="D262" s="181"/>
      <c r="E262" s="181"/>
      <c r="F262" s="181"/>
      <c r="G262" s="181"/>
      <c r="I262" s="298">
        <f t="shared" si="12"/>
        <v>0</v>
      </c>
      <c r="J262" s="299">
        <f t="shared" si="13"/>
        <v>0</v>
      </c>
      <c r="K262" s="299">
        <f t="shared" si="14"/>
        <v>0</v>
      </c>
    </row>
    <row r="263" spans="1:11">
      <c r="A263" s="201"/>
      <c r="B263" s="181"/>
      <c r="C263" s="181"/>
      <c r="D263" s="181"/>
      <c r="E263" s="181"/>
      <c r="F263" s="181"/>
      <c r="G263" s="181"/>
      <c r="I263" s="298">
        <f t="shared" si="12"/>
        <v>0</v>
      </c>
      <c r="J263" s="299">
        <f t="shared" si="13"/>
        <v>0</v>
      </c>
      <c r="K263" s="299">
        <f t="shared" si="14"/>
        <v>0</v>
      </c>
    </row>
    <row r="264" spans="1:11">
      <c r="A264" s="201"/>
      <c r="B264" s="181"/>
      <c r="C264" s="181"/>
      <c r="D264" s="181"/>
      <c r="E264" s="181"/>
      <c r="F264" s="181"/>
      <c r="G264" s="181"/>
      <c r="I264" s="298">
        <f t="shared" si="12"/>
        <v>0</v>
      </c>
      <c r="J264" s="299">
        <f t="shared" si="13"/>
        <v>0</v>
      </c>
      <c r="K264" s="299">
        <f t="shared" si="14"/>
        <v>0</v>
      </c>
    </row>
    <row r="265" spans="1:11">
      <c r="A265" s="201"/>
      <c r="B265" s="181"/>
      <c r="C265" s="181"/>
      <c r="D265" s="181"/>
      <c r="E265" s="181"/>
      <c r="F265" s="181"/>
      <c r="G265" s="181"/>
      <c r="I265" s="298">
        <f t="shared" si="12"/>
        <v>0</v>
      </c>
      <c r="J265" s="299">
        <f t="shared" si="13"/>
        <v>0</v>
      </c>
      <c r="K265" s="299">
        <f t="shared" si="14"/>
        <v>0</v>
      </c>
    </row>
    <row r="266" spans="1:11">
      <c r="A266" s="201"/>
      <c r="B266" s="181"/>
      <c r="C266" s="181"/>
      <c r="D266" s="181"/>
      <c r="E266" s="181"/>
      <c r="F266" s="181"/>
      <c r="G266" s="181"/>
      <c r="I266" s="298">
        <f t="shared" si="12"/>
        <v>0</v>
      </c>
      <c r="J266" s="299">
        <f t="shared" si="13"/>
        <v>0</v>
      </c>
      <c r="K266" s="299">
        <f t="shared" si="14"/>
        <v>0</v>
      </c>
    </row>
    <row r="267" spans="1:11">
      <c r="A267" s="201"/>
      <c r="B267" s="181"/>
      <c r="C267" s="181"/>
      <c r="D267" s="181"/>
      <c r="E267" s="181"/>
      <c r="F267" s="181"/>
      <c r="G267" s="181"/>
      <c r="I267" s="298">
        <f t="shared" si="12"/>
        <v>0</v>
      </c>
      <c r="J267" s="299">
        <f t="shared" si="13"/>
        <v>0</v>
      </c>
      <c r="K267" s="299">
        <f t="shared" si="14"/>
        <v>0</v>
      </c>
    </row>
    <row r="268" spans="1:11">
      <c r="A268" s="201"/>
      <c r="B268" s="181"/>
      <c r="C268" s="181"/>
      <c r="D268" s="181"/>
      <c r="E268" s="181"/>
      <c r="F268" s="181"/>
      <c r="G268" s="181"/>
      <c r="I268" s="298">
        <f t="shared" si="12"/>
        <v>0</v>
      </c>
      <c r="J268" s="299">
        <f t="shared" si="13"/>
        <v>0</v>
      </c>
      <c r="K268" s="299">
        <f t="shared" si="14"/>
        <v>0</v>
      </c>
    </row>
    <row r="269" spans="1:11">
      <c r="A269" s="201"/>
      <c r="B269" s="181"/>
      <c r="C269" s="181"/>
      <c r="D269" s="181"/>
      <c r="E269" s="181"/>
      <c r="F269" s="181"/>
      <c r="G269" s="181"/>
      <c r="I269" s="298">
        <f t="shared" si="12"/>
        <v>0</v>
      </c>
      <c r="J269" s="299">
        <f t="shared" si="13"/>
        <v>0</v>
      </c>
      <c r="K269" s="299">
        <f t="shared" si="14"/>
        <v>0</v>
      </c>
    </row>
    <row r="270" spans="1:11">
      <c r="A270" s="201"/>
      <c r="B270" s="181"/>
      <c r="C270" s="181"/>
      <c r="D270" s="181"/>
      <c r="E270" s="181"/>
      <c r="F270" s="181"/>
      <c r="G270" s="181"/>
      <c r="I270" s="298">
        <f t="shared" si="12"/>
        <v>0</v>
      </c>
      <c r="J270" s="299">
        <f t="shared" si="13"/>
        <v>0</v>
      </c>
      <c r="K270" s="299">
        <f t="shared" si="14"/>
        <v>0</v>
      </c>
    </row>
    <row r="271" spans="1:11">
      <c r="A271" s="201"/>
      <c r="B271" s="181"/>
      <c r="C271" s="181"/>
      <c r="D271" s="181"/>
      <c r="E271" s="181"/>
      <c r="F271" s="181"/>
      <c r="G271" s="181"/>
      <c r="I271" s="298">
        <f t="shared" si="12"/>
        <v>0</v>
      </c>
      <c r="J271" s="299">
        <f t="shared" si="13"/>
        <v>0</v>
      </c>
      <c r="K271" s="299">
        <f t="shared" si="14"/>
        <v>0</v>
      </c>
    </row>
    <row r="272" spans="1:11">
      <c r="A272" s="201"/>
      <c r="B272" s="181"/>
      <c r="C272" s="181"/>
      <c r="D272" s="181"/>
      <c r="E272" s="181"/>
      <c r="F272" s="181"/>
      <c r="G272" s="181"/>
      <c r="I272" s="298">
        <f t="shared" si="12"/>
        <v>0</v>
      </c>
      <c r="J272" s="299">
        <f t="shared" si="13"/>
        <v>0</v>
      </c>
      <c r="K272" s="299">
        <f t="shared" si="14"/>
        <v>0</v>
      </c>
    </row>
    <row r="273" spans="1:11">
      <c r="A273" s="201"/>
      <c r="B273" s="181"/>
      <c r="C273" s="181"/>
      <c r="D273" s="181"/>
      <c r="E273" s="181"/>
      <c r="F273" s="181"/>
      <c r="G273" s="181"/>
      <c r="I273" s="298">
        <f t="shared" si="12"/>
        <v>0</v>
      </c>
      <c r="J273" s="299">
        <f t="shared" si="13"/>
        <v>0</v>
      </c>
      <c r="K273" s="299">
        <f t="shared" si="14"/>
        <v>0</v>
      </c>
    </row>
    <row r="274" spans="1:11">
      <c r="A274" s="201"/>
      <c r="B274" s="181"/>
      <c r="C274" s="181"/>
      <c r="D274" s="181"/>
      <c r="E274" s="181"/>
      <c r="F274" s="181"/>
      <c r="G274" s="181"/>
      <c r="I274" s="298">
        <f t="shared" si="12"/>
        <v>0</v>
      </c>
      <c r="J274" s="299">
        <f t="shared" si="13"/>
        <v>0</v>
      </c>
      <c r="K274" s="299">
        <f t="shared" si="14"/>
        <v>0</v>
      </c>
    </row>
    <row r="275" spans="1:11">
      <c r="A275" s="201"/>
      <c r="B275" s="181"/>
      <c r="C275" s="181"/>
      <c r="D275" s="181"/>
      <c r="E275" s="181"/>
      <c r="F275" s="181"/>
      <c r="G275" s="181"/>
      <c r="I275" s="298">
        <f t="shared" si="12"/>
        <v>0</v>
      </c>
      <c r="J275" s="299">
        <f t="shared" si="13"/>
        <v>0</v>
      </c>
      <c r="K275" s="299">
        <f t="shared" si="14"/>
        <v>0</v>
      </c>
    </row>
    <row r="276" spans="1:11">
      <c r="A276" s="201"/>
      <c r="B276" s="181"/>
      <c r="C276" s="181"/>
      <c r="D276" s="181"/>
      <c r="E276" s="181"/>
      <c r="F276" s="181"/>
      <c r="G276" s="181"/>
      <c r="I276" s="298">
        <f t="shared" si="12"/>
        <v>0</v>
      </c>
      <c r="J276" s="299">
        <f t="shared" si="13"/>
        <v>0</v>
      </c>
      <c r="K276" s="299">
        <f t="shared" si="14"/>
        <v>0</v>
      </c>
    </row>
    <row r="277" spans="1:11">
      <c r="A277" s="201"/>
      <c r="B277" s="181"/>
      <c r="C277" s="181"/>
      <c r="D277" s="181"/>
      <c r="E277" s="181"/>
      <c r="F277" s="181"/>
      <c r="G277" s="181"/>
      <c r="I277" s="298">
        <f t="shared" si="12"/>
        <v>0</v>
      </c>
      <c r="J277" s="299">
        <f t="shared" si="13"/>
        <v>0</v>
      </c>
      <c r="K277" s="299">
        <f t="shared" si="14"/>
        <v>0</v>
      </c>
    </row>
    <row r="278" spans="1:11">
      <c r="A278" s="201"/>
      <c r="B278" s="181"/>
      <c r="C278" s="181"/>
      <c r="D278" s="181"/>
      <c r="E278" s="181"/>
      <c r="F278" s="181"/>
      <c r="G278" s="181"/>
      <c r="I278" s="298">
        <f t="shared" si="12"/>
        <v>0</v>
      </c>
      <c r="J278" s="299">
        <f t="shared" si="13"/>
        <v>0</v>
      </c>
      <c r="K278" s="299">
        <f t="shared" si="14"/>
        <v>0</v>
      </c>
    </row>
    <row r="279" spans="1:11">
      <c r="A279" s="201"/>
      <c r="B279" s="181"/>
      <c r="C279" s="181"/>
      <c r="D279" s="181"/>
      <c r="E279" s="181"/>
      <c r="F279" s="181"/>
      <c r="G279" s="181"/>
      <c r="I279" s="298">
        <f t="shared" si="12"/>
        <v>0</v>
      </c>
      <c r="J279" s="299">
        <f t="shared" si="13"/>
        <v>0</v>
      </c>
      <c r="K279" s="299">
        <f t="shared" si="14"/>
        <v>0</v>
      </c>
    </row>
    <row r="280" spans="1:11">
      <c r="A280" s="201"/>
      <c r="B280" s="181"/>
      <c r="C280" s="181"/>
      <c r="D280" s="181"/>
      <c r="E280" s="181"/>
      <c r="F280" s="181"/>
      <c r="G280" s="181"/>
      <c r="I280" s="298">
        <f t="shared" si="12"/>
        <v>0</v>
      </c>
      <c r="J280" s="299">
        <f t="shared" si="13"/>
        <v>0</v>
      </c>
      <c r="K280" s="299">
        <f t="shared" si="14"/>
        <v>0</v>
      </c>
    </row>
    <row r="281" spans="1:11">
      <c r="A281" s="201"/>
      <c r="B281" s="181"/>
      <c r="C281" s="181"/>
      <c r="D281" s="181"/>
      <c r="E281" s="181"/>
      <c r="F281" s="181"/>
      <c r="G281" s="181"/>
      <c r="I281" s="298">
        <f t="shared" si="12"/>
        <v>0</v>
      </c>
      <c r="J281" s="299">
        <f t="shared" si="13"/>
        <v>0</v>
      </c>
      <c r="K281" s="299">
        <f t="shared" si="14"/>
        <v>0</v>
      </c>
    </row>
    <row r="282" spans="1:11">
      <c r="A282" s="201"/>
      <c r="B282" s="181"/>
      <c r="C282" s="181"/>
      <c r="D282" s="181"/>
      <c r="E282" s="181"/>
      <c r="F282" s="181"/>
      <c r="G282" s="181"/>
      <c r="I282" s="298">
        <f t="shared" si="12"/>
        <v>0</v>
      </c>
      <c r="J282" s="299">
        <f t="shared" si="13"/>
        <v>0</v>
      </c>
      <c r="K282" s="299">
        <f t="shared" si="14"/>
        <v>0</v>
      </c>
    </row>
    <row r="283" spans="1:11">
      <c r="A283" s="201"/>
      <c r="B283" s="181"/>
      <c r="C283" s="181"/>
      <c r="D283" s="181"/>
      <c r="E283" s="181"/>
      <c r="F283" s="181"/>
      <c r="G283" s="181"/>
      <c r="I283" s="298">
        <f t="shared" si="12"/>
        <v>0</v>
      </c>
      <c r="J283" s="299">
        <f t="shared" si="13"/>
        <v>0</v>
      </c>
      <c r="K283" s="299">
        <f t="shared" si="14"/>
        <v>0</v>
      </c>
    </row>
    <row r="284" spans="1:11">
      <c r="A284" s="201"/>
      <c r="B284" s="181"/>
      <c r="C284" s="181"/>
      <c r="D284" s="181"/>
      <c r="E284" s="181"/>
      <c r="F284" s="181"/>
      <c r="G284" s="181"/>
      <c r="I284" s="298">
        <f t="shared" si="12"/>
        <v>0</v>
      </c>
      <c r="J284" s="299">
        <f t="shared" si="13"/>
        <v>0</v>
      </c>
      <c r="K284" s="299">
        <f t="shared" si="14"/>
        <v>0</v>
      </c>
    </row>
    <row r="285" spans="1:11">
      <c r="A285" s="201"/>
      <c r="B285" s="181"/>
      <c r="C285" s="181"/>
      <c r="D285" s="181"/>
      <c r="E285" s="181"/>
      <c r="F285" s="181"/>
      <c r="G285" s="181"/>
      <c r="I285" s="298">
        <f t="shared" si="12"/>
        <v>0</v>
      </c>
      <c r="J285" s="299">
        <f t="shared" si="13"/>
        <v>0</v>
      </c>
      <c r="K285" s="299">
        <f t="shared" si="14"/>
        <v>0</v>
      </c>
    </row>
    <row r="286" spans="1:11">
      <c r="A286" s="201"/>
      <c r="B286" s="181"/>
      <c r="C286" s="181"/>
      <c r="D286" s="181"/>
      <c r="E286" s="181"/>
      <c r="F286" s="181"/>
      <c r="G286" s="181"/>
      <c r="I286" s="298">
        <f t="shared" si="12"/>
        <v>0</v>
      </c>
      <c r="J286" s="299">
        <f t="shared" si="13"/>
        <v>0</v>
      </c>
      <c r="K286" s="299">
        <f t="shared" si="14"/>
        <v>0</v>
      </c>
    </row>
    <row r="287" spans="1:11">
      <c r="A287" s="201"/>
      <c r="B287" s="181"/>
      <c r="C287" s="181"/>
      <c r="D287" s="181"/>
      <c r="E287" s="181"/>
      <c r="F287" s="181"/>
      <c r="G287" s="181"/>
      <c r="I287" s="298">
        <f t="shared" si="12"/>
        <v>0</v>
      </c>
      <c r="J287" s="299">
        <f t="shared" si="13"/>
        <v>0</v>
      </c>
      <c r="K287" s="299">
        <f t="shared" si="14"/>
        <v>0</v>
      </c>
    </row>
    <row r="288" spans="1:11">
      <c r="A288" s="201"/>
      <c r="B288" s="181"/>
      <c r="C288" s="181"/>
      <c r="D288" s="181"/>
      <c r="E288" s="181"/>
      <c r="F288" s="181"/>
      <c r="G288" s="181"/>
      <c r="I288" s="298">
        <f t="shared" si="12"/>
        <v>0</v>
      </c>
      <c r="J288" s="299">
        <f t="shared" si="13"/>
        <v>0</v>
      </c>
      <c r="K288" s="299">
        <f t="shared" si="14"/>
        <v>0</v>
      </c>
    </row>
    <row r="289" spans="1:11">
      <c r="A289" s="201"/>
      <c r="B289" s="181"/>
      <c r="C289" s="181"/>
      <c r="D289" s="181"/>
      <c r="E289" s="181"/>
      <c r="F289" s="181"/>
      <c r="G289" s="181"/>
      <c r="I289" s="298">
        <f t="shared" si="12"/>
        <v>0</v>
      </c>
      <c r="J289" s="299">
        <f t="shared" si="13"/>
        <v>0</v>
      </c>
      <c r="K289" s="299">
        <f t="shared" si="14"/>
        <v>0</v>
      </c>
    </row>
    <row r="290" spans="1:11">
      <c r="A290" s="201"/>
      <c r="B290" s="181"/>
      <c r="C290" s="181"/>
      <c r="D290" s="181"/>
      <c r="E290" s="181"/>
      <c r="F290" s="181"/>
      <c r="G290" s="181"/>
      <c r="I290" s="298">
        <f t="shared" si="12"/>
        <v>0</v>
      </c>
      <c r="J290" s="299">
        <f t="shared" si="13"/>
        <v>0</v>
      </c>
      <c r="K290" s="299">
        <f t="shared" si="14"/>
        <v>0</v>
      </c>
    </row>
    <row r="291" spans="1:11">
      <c r="A291" s="201"/>
      <c r="B291" s="181"/>
      <c r="C291" s="181"/>
      <c r="D291" s="181"/>
      <c r="E291" s="181"/>
      <c r="F291" s="181"/>
      <c r="G291" s="181"/>
      <c r="I291" s="298">
        <f t="shared" si="12"/>
        <v>0</v>
      </c>
      <c r="J291" s="299">
        <f t="shared" si="13"/>
        <v>0</v>
      </c>
      <c r="K291" s="299">
        <f t="shared" si="14"/>
        <v>0</v>
      </c>
    </row>
    <row r="292" spans="1:11">
      <c r="A292" s="201"/>
      <c r="B292" s="181"/>
      <c r="C292" s="181"/>
      <c r="D292" s="181"/>
      <c r="E292" s="181"/>
      <c r="F292" s="181"/>
      <c r="G292" s="181"/>
      <c r="I292" s="298">
        <f t="shared" si="12"/>
        <v>0</v>
      </c>
      <c r="J292" s="299">
        <f t="shared" si="13"/>
        <v>0</v>
      </c>
      <c r="K292" s="299">
        <f t="shared" si="14"/>
        <v>0</v>
      </c>
    </row>
    <row r="293" spans="1:11">
      <c r="A293" s="201"/>
      <c r="B293" s="181"/>
      <c r="C293" s="181"/>
      <c r="D293" s="181"/>
      <c r="E293" s="181"/>
      <c r="F293" s="181"/>
      <c r="G293" s="181"/>
      <c r="I293" s="298">
        <f t="shared" si="12"/>
        <v>0</v>
      </c>
      <c r="J293" s="299">
        <f t="shared" si="13"/>
        <v>0</v>
      </c>
      <c r="K293" s="299">
        <f t="shared" si="14"/>
        <v>0</v>
      </c>
    </row>
    <row r="294" spans="1:11">
      <c r="A294" s="201"/>
      <c r="B294" s="181"/>
      <c r="C294" s="181"/>
      <c r="D294" s="181"/>
      <c r="E294" s="181"/>
      <c r="F294" s="181"/>
      <c r="G294" s="181"/>
      <c r="I294" s="298">
        <f t="shared" si="12"/>
        <v>0</v>
      </c>
      <c r="J294" s="299">
        <f t="shared" si="13"/>
        <v>0</v>
      </c>
      <c r="K294" s="299">
        <f t="shared" si="14"/>
        <v>0</v>
      </c>
    </row>
    <row r="295" spans="1:11">
      <c r="A295" s="201"/>
      <c r="B295" s="181"/>
      <c r="C295" s="181"/>
      <c r="D295" s="181"/>
      <c r="E295" s="181"/>
      <c r="F295" s="181"/>
      <c r="G295" s="181"/>
      <c r="I295" s="298">
        <f t="shared" si="12"/>
        <v>0</v>
      </c>
      <c r="J295" s="299">
        <f t="shared" si="13"/>
        <v>0</v>
      </c>
      <c r="K295" s="299">
        <f t="shared" si="14"/>
        <v>0</v>
      </c>
    </row>
    <row r="296" spans="1:11">
      <c r="A296" s="201"/>
      <c r="B296" s="181"/>
      <c r="C296" s="181"/>
      <c r="D296" s="181"/>
      <c r="E296" s="181"/>
      <c r="F296" s="181"/>
      <c r="G296" s="181"/>
      <c r="I296" s="298">
        <f t="shared" si="12"/>
        <v>0</v>
      </c>
      <c r="J296" s="299">
        <f t="shared" si="13"/>
        <v>0</v>
      </c>
      <c r="K296" s="299">
        <f t="shared" si="14"/>
        <v>0</v>
      </c>
    </row>
    <row r="297" spans="1:11">
      <c r="A297" s="201"/>
      <c r="B297" s="181"/>
      <c r="C297" s="181"/>
      <c r="D297" s="181"/>
      <c r="E297" s="181"/>
      <c r="F297" s="181"/>
      <c r="G297" s="181"/>
      <c r="I297" s="298">
        <f t="shared" si="12"/>
        <v>0</v>
      </c>
      <c r="J297" s="299">
        <f t="shared" si="13"/>
        <v>0</v>
      </c>
      <c r="K297" s="299">
        <f t="shared" si="14"/>
        <v>0</v>
      </c>
    </row>
    <row r="298" spans="1:11">
      <c r="A298" s="201"/>
      <c r="B298" s="181"/>
      <c r="C298" s="181"/>
      <c r="D298" s="181"/>
      <c r="E298" s="181"/>
      <c r="F298" s="181"/>
      <c r="G298" s="181"/>
      <c r="I298" s="298">
        <f t="shared" si="12"/>
        <v>0</v>
      </c>
      <c r="J298" s="299">
        <f t="shared" si="13"/>
        <v>0</v>
      </c>
      <c r="K298" s="299">
        <f t="shared" si="14"/>
        <v>0</v>
      </c>
    </row>
    <row r="299" spans="1:11">
      <c r="A299" s="201"/>
      <c r="B299" s="181"/>
      <c r="C299" s="181"/>
      <c r="D299" s="181"/>
      <c r="E299" s="181"/>
      <c r="F299" s="181"/>
      <c r="G299" s="181"/>
      <c r="I299" s="298">
        <f t="shared" si="12"/>
        <v>0</v>
      </c>
      <c r="J299" s="299">
        <f t="shared" si="13"/>
        <v>0</v>
      </c>
      <c r="K299" s="299">
        <f t="shared" si="14"/>
        <v>0</v>
      </c>
    </row>
    <row r="300" spans="1:11">
      <c r="A300" s="201"/>
      <c r="B300" s="181"/>
      <c r="C300" s="181"/>
      <c r="D300" s="181"/>
      <c r="E300" s="181"/>
      <c r="F300" s="181"/>
      <c r="G300" s="181"/>
      <c r="I300" s="298">
        <f t="shared" si="12"/>
        <v>0</v>
      </c>
      <c r="J300" s="299">
        <f t="shared" si="13"/>
        <v>0</v>
      </c>
      <c r="K300" s="299">
        <f t="shared" si="14"/>
        <v>0</v>
      </c>
    </row>
    <row r="301" spans="1:11">
      <c r="A301" s="201"/>
      <c r="B301" s="181"/>
      <c r="C301" s="181"/>
      <c r="D301" s="181"/>
      <c r="E301" s="181"/>
      <c r="F301" s="181"/>
      <c r="G301" s="181"/>
      <c r="I301" s="298">
        <f t="shared" si="12"/>
        <v>0</v>
      </c>
      <c r="J301" s="299">
        <f t="shared" si="13"/>
        <v>0</v>
      </c>
      <c r="K301" s="299">
        <f t="shared" si="14"/>
        <v>0</v>
      </c>
    </row>
    <row r="302" spans="1:11">
      <c r="A302" s="201"/>
      <c r="B302" s="181"/>
      <c r="C302" s="181"/>
      <c r="D302" s="181"/>
      <c r="E302" s="181"/>
      <c r="F302" s="181"/>
      <c r="G302" s="181"/>
      <c r="I302" s="298">
        <f t="shared" si="12"/>
        <v>0</v>
      </c>
      <c r="J302" s="299">
        <f t="shared" si="13"/>
        <v>0</v>
      </c>
      <c r="K302" s="299">
        <f t="shared" si="14"/>
        <v>0</v>
      </c>
    </row>
    <row r="303" spans="1:11">
      <c r="A303" s="201"/>
      <c r="B303" s="181"/>
      <c r="C303" s="181"/>
      <c r="D303" s="181"/>
      <c r="E303" s="181"/>
      <c r="F303" s="181"/>
      <c r="G303" s="181"/>
      <c r="I303" s="298">
        <f t="shared" si="12"/>
        <v>0</v>
      </c>
      <c r="J303" s="299">
        <f t="shared" si="13"/>
        <v>0</v>
      </c>
      <c r="K303" s="299">
        <f t="shared" si="14"/>
        <v>0</v>
      </c>
    </row>
    <row r="304" spans="1:11">
      <c r="A304" s="201"/>
      <c r="B304" s="181"/>
      <c r="C304" s="181"/>
      <c r="D304" s="181"/>
      <c r="E304" s="181"/>
      <c r="F304" s="181"/>
      <c r="G304" s="181"/>
      <c r="I304" s="298">
        <f t="shared" si="12"/>
        <v>0</v>
      </c>
      <c r="J304" s="299">
        <f t="shared" si="13"/>
        <v>0</v>
      </c>
      <c r="K304" s="299">
        <f t="shared" si="14"/>
        <v>0</v>
      </c>
    </row>
    <row r="305" spans="1:11">
      <c r="A305" s="201"/>
      <c r="B305" s="181"/>
      <c r="C305" s="181"/>
      <c r="D305" s="181"/>
      <c r="E305" s="181"/>
      <c r="F305" s="181"/>
      <c r="G305" s="181"/>
      <c r="I305" s="298">
        <f t="shared" si="12"/>
        <v>0</v>
      </c>
      <c r="J305" s="299">
        <f t="shared" si="13"/>
        <v>0</v>
      </c>
      <c r="K305" s="299">
        <f t="shared" si="14"/>
        <v>0</v>
      </c>
    </row>
    <row r="306" spans="1:11">
      <c r="A306" s="201"/>
      <c r="B306" s="181"/>
      <c r="C306" s="181"/>
      <c r="D306" s="181"/>
      <c r="E306" s="181"/>
      <c r="F306" s="181"/>
      <c r="G306" s="181"/>
      <c r="I306" s="298">
        <f t="shared" si="12"/>
        <v>0</v>
      </c>
      <c r="J306" s="299">
        <f t="shared" si="13"/>
        <v>0</v>
      </c>
      <c r="K306" s="299">
        <f t="shared" si="14"/>
        <v>0</v>
      </c>
    </row>
    <row r="307" spans="1:11">
      <c r="A307" s="201"/>
      <c r="B307" s="181"/>
      <c r="C307" s="181"/>
      <c r="D307" s="181"/>
      <c r="E307" s="181"/>
      <c r="F307" s="181"/>
      <c r="G307" s="181"/>
      <c r="I307" s="298">
        <f t="shared" si="12"/>
        <v>0</v>
      </c>
      <c r="J307" s="299">
        <f t="shared" si="13"/>
        <v>0</v>
      </c>
      <c r="K307" s="299">
        <f t="shared" si="14"/>
        <v>0</v>
      </c>
    </row>
    <row r="308" spans="1:11">
      <c r="A308" s="201"/>
      <c r="B308" s="181"/>
      <c r="C308" s="181"/>
      <c r="D308" s="181"/>
      <c r="E308" s="181"/>
      <c r="F308" s="181"/>
      <c r="G308" s="181"/>
      <c r="I308" s="298">
        <f t="shared" si="12"/>
        <v>0</v>
      </c>
      <c r="J308" s="299">
        <f t="shared" si="13"/>
        <v>0</v>
      </c>
      <c r="K308" s="299">
        <f t="shared" si="14"/>
        <v>0</v>
      </c>
    </row>
    <row r="309" spans="1:11">
      <c r="A309" s="201"/>
      <c r="B309" s="181"/>
      <c r="C309" s="181"/>
      <c r="D309" s="181"/>
      <c r="E309" s="181"/>
      <c r="F309" s="181"/>
      <c r="G309" s="181"/>
      <c r="I309" s="298">
        <f t="shared" si="12"/>
        <v>0</v>
      </c>
      <c r="J309" s="299">
        <f t="shared" si="13"/>
        <v>0</v>
      </c>
      <c r="K309" s="299">
        <f t="shared" si="14"/>
        <v>0</v>
      </c>
    </row>
    <row r="310" spans="1:11">
      <c r="A310" s="201"/>
      <c r="B310" s="181"/>
      <c r="C310" s="181"/>
      <c r="D310" s="181"/>
      <c r="E310" s="181"/>
      <c r="F310" s="181"/>
      <c r="G310" s="181"/>
      <c r="I310" s="298">
        <f t="shared" si="12"/>
        <v>0</v>
      </c>
      <c r="J310" s="299">
        <f t="shared" si="13"/>
        <v>0</v>
      </c>
      <c r="K310" s="299">
        <f t="shared" si="14"/>
        <v>0</v>
      </c>
    </row>
    <row r="311" spans="1:11">
      <c r="A311" s="201"/>
      <c r="B311" s="181"/>
      <c r="C311" s="181"/>
      <c r="D311" s="181"/>
      <c r="E311" s="181"/>
      <c r="F311" s="181"/>
      <c r="G311" s="181"/>
      <c r="I311" s="298">
        <f t="shared" si="12"/>
        <v>0</v>
      </c>
      <c r="J311" s="299">
        <f t="shared" si="13"/>
        <v>0</v>
      </c>
      <c r="K311" s="299">
        <f t="shared" si="14"/>
        <v>0</v>
      </c>
    </row>
    <row r="312" spans="1:11">
      <c r="A312" s="201"/>
      <c r="B312" s="181"/>
      <c r="C312" s="181"/>
      <c r="D312" s="181"/>
      <c r="E312" s="181"/>
      <c r="F312" s="181"/>
      <c r="G312" s="181"/>
      <c r="I312" s="298">
        <f t="shared" si="12"/>
        <v>0</v>
      </c>
      <c r="J312" s="299">
        <f t="shared" si="13"/>
        <v>0</v>
      </c>
      <c r="K312" s="299">
        <f t="shared" si="14"/>
        <v>0</v>
      </c>
    </row>
    <row r="313" spans="1:11">
      <c r="A313" s="201"/>
      <c r="B313" s="181"/>
      <c r="C313" s="181"/>
      <c r="D313" s="181"/>
      <c r="E313" s="181"/>
      <c r="F313" s="181"/>
      <c r="G313" s="181"/>
      <c r="I313" s="298">
        <f t="shared" si="12"/>
        <v>0</v>
      </c>
      <c r="J313" s="299">
        <f t="shared" si="13"/>
        <v>0</v>
      </c>
      <c r="K313" s="299">
        <f t="shared" si="14"/>
        <v>0</v>
      </c>
    </row>
    <row r="314" spans="1:11">
      <c r="A314" s="201"/>
      <c r="B314" s="181"/>
      <c r="C314" s="181"/>
      <c r="D314" s="181"/>
      <c r="E314" s="181"/>
      <c r="F314" s="181"/>
      <c r="G314" s="181"/>
      <c r="I314" s="298">
        <f t="shared" si="12"/>
        <v>0</v>
      </c>
      <c r="J314" s="299">
        <f t="shared" si="13"/>
        <v>0</v>
      </c>
      <c r="K314" s="299">
        <f t="shared" si="14"/>
        <v>0</v>
      </c>
    </row>
    <row r="315" spans="1:11">
      <c r="A315" s="201"/>
      <c r="B315" s="181"/>
      <c r="C315" s="181"/>
      <c r="D315" s="181"/>
      <c r="E315" s="181"/>
      <c r="F315" s="181"/>
      <c r="G315" s="181"/>
      <c r="I315" s="298">
        <f t="shared" si="12"/>
        <v>0</v>
      </c>
      <c r="J315" s="299">
        <f t="shared" si="13"/>
        <v>0</v>
      </c>
      <c r="K315" s="299">
        <f t="shared" si="14"/>
        <v>0</v>
      </c>
    </row>
    <row r="316" spans="1:11">
      <c r="A316" s="201"/>
      <c r="B316" s="181"/>
      <c r="C316" s="181"/>
      <c r="D316" s="181"/>
      <c r="E316" s="181"/>
      <c r="F316" s="181"/>
      <c r="G316" s="181"/>
      <c r="I316" s="298">
        <f t="shared" si="12"/>
        <v>0</v>
      </c>
      <c r="J316" s="299">
        <f t="shared" si="13"/>
        <v>0</v>
      </c>
      <c r="K316" s="299">
        <f t="shared" si="14"/>
        <v>0</v>
      </c>
    </row>
    <row r="317" spans="1:11">
      <c r="A317" s="201"/>
      <c r="B317" s="181"/>
      <c r="C317" s="181"/>
      <c r="D317" s="181"/>
      <c r="E317" s="181"/>
      <c r="F317" s="181"/>
      <c r="G317" s="181"/>
      <c r="I317" s="298">
        <f t="shared" si="12"/>
        <v>0</v>
      </c>
      <c r="J317" s="299">
        <f t="shared" si="13"/>
        <v>0</v>
      </c>
      <c r="K317" s="299">
        <f t="shared" si="14"/>
        <v>0</v>
      </c>
    </row>
    <row r="318" spans="1:11">
      <c r="A318" s="201"/>
      <c r="B318" s="181"/>
      <c r="C318" s="181"/>
      <c r="D318" s="181"/>
      <c r="E318" s="181"/>
      <c r="F318" s="181"/>
      <c r="G318" s="181"/>
      <c r="I318" s="298">
        <f t="shared" si="12"/>
        <v>0</v>
      </c>
      <c r="J318" s="299">
        <f t="shared" si="13"/>
        <v>0</v>
      </c>
      <c r="K318" s="299">
        <f t="shared" si="14"/>
        <v>0</v>
      </c>
    </row>
    <row r="319" spans="1:11">
      <c r="A319" s="201"/>
      <c r="B319" s="181"/>
      <c r="C319" s="181"/>
      <c r="D319" s="181"/>
      <c r="E319" s="181"/>
      <c r="F319" s="181"/>
      <c r="G319" s="181"/>
      <c r="I319" s="298">
        <f t="shared" si="12"/>
        <v>0</v>
      </c>
      <c r="J319" s="299">
        <f t="shared" si="13"/>
        <v>0</v>
      </c>
      <c r="K319" s="299">
        <f t="shared" si="14"/>
        <v>0</v>
      </c>
    </row>
    <row r="320" spans="1:11">
      <c r="A320" s="201"/>
      <c r="B320" s="181"/>
      <c r="C320" s="181"/>
      <c r="D320" s="181"/>
      <c r="E320" s="181"/>
      <c r="F320" s="181"/>
      <c r="G320" s="181"/>
      <c r="I320" s="298">
        <f t="shared" si="12"/>
        <v>0</v>
      </c>
      <c r="J320" s="299">
        <f t="shared" si="13"/>
        <v>0</v>
      </c>
      <c r="K320" s="299">
        <f t="shared" si="14"/>
        <v>0</v>
      </c>
    </row>
    <row r="321" spans="1:11">
      <c r="A321" s="201"/>
      <c r="B321" s="181"/>
      <c r="C321" s="181"/>
      <c r="D321" s="181"/>
      <c r="E321" s="181"/>
      <c r="F321" s="181"/>
      <c r="G321" s="181"/>
      <c r="I321" s="298">
        <f t="shared" si="12"/>
        <v>0</v>
      </c>
      <c r="J321" s="299">
        <f t="shared" si="13"/>
        <v>0</v>
      </c>
      <c r="K321" s="299">
        <f t="shared" si="14"/>
        <v>0</v>
      </c>
    </row>
    <row r="322" spans="1:11">
      <c r="A322" s="201"/>
      <c r="B322" s="181"/>
      <c r="C322" s="181"/>
      <c r="D322" s="181"/>
      <c r="E322" s="181"/>
      <c r="F322" s="181"/>
      <c r="G322" s="181"/>
      <c r="I322" s="298">
        <f t="shared" ref="I322:I385" si="15">IF(I$3=G322,F322,0)</f>
        <v>0</v>
      </c>
      <c r="J322" s="299">
        <f t="shared" ref="J322:J385" si="16">IF(J$3=G322,F322,0)</f>
        <v>0</v>
      </c>
      <c r="K322" s="299">
        <f t="shared" ref="K322:K385" si="17">IF(K$3=G322,F322,0)</f>
        <v>0</v>
      </c>
    </row>
    <row r="323" spans="1:11">
      <c r="A323" s="201"/>
      <c r="B323" s="181"/>
      <c r="C323" s="181"/>
      <c r="D323" s="181"/>
      <c r="E323" s="181"/>
      <c r="F323" s="181"/>
      <c r="G323" s="181"/>
      <c r="I323" s="298">
        <f t="shared" si="15"/>
        <v>0</v>
      </c>
      <c r="J323" s="299">
        <f t="shared" si="16"/>
        <v>0</v>
      </c>
      <c r="K323" s="299">
        <f t="shared" si="17"/>
        <v>0</v>
      </c>
    </row>
    <row r="324" spans="1:11">
      <c r="A324" s="201"/>
      <c r="B324" s="181"/>
      <c r="C324" s="181"/>
      <c r="D324" s="181"/>
      <c r="E324" s="181"/>
      <c r="F324" s="181"/>
      <c r="G324" s="181"/>
      <c r="I324" s="298">
        <f t="shared" si="15"/>
        <v>0</v>
      </c>
      <c r="J324" s="299">
        <f t="shared" si="16"/>
        <v>0</v>
      </c>
      <c r="K324" s="299">
        <f t="shared" si="17"/>
        <v>0</v>
      </c>
    </row>
    <row r="325" spans="1:11">
      <c r="A325" s="201"/>
      <c r="B325" s="181"/>
      <c r="C325" s="181"/>
      <c r="D325" s="181"/>
      <c r="E325" s="181"/>
      <c r="F325" s="181"/>
      <c r="G325" s="181"/>
      <c r="I325" s="298">
        <f t="shared" si="15"/>
        <v>0</v>
      </c>
      <c r="J325" s="299">
        <f t="shared" si="16"/>
        <v>0</v>
      </c>
      <c r="K325" s="299">
        <f t="shared" si="17"/>
        <v>0</v>
      </c>
    </row>
    <row r="326" spans="1:11">
      <c r="A326" s="201"/>
      <c r="B326" s="181"/>
      <c r="C326" s="181"/>
      <c r="D326" s="181"/>
      <c r="E326" s="181"/>
      <c r="F326" s="181"/>
      <c r="G326" s="181"/>
      <c r="I326" s="298">
        <f t="shared" si="15"/>
        <v>0</v>
      </c>
      <c r="J326" s="299">
        <f t="shared" si="16"/>
        <v>0</v>
      </c>
      <c r="K326" s="299">
        <f t="shared" si="17"/>
        <v>0</v>
      </c>
    </row>
    <row r="327" spans="1:11">
      <c r="A327" s="201"/>
      <c r="B327" s="181"/>
      <c r="C327" s="181"/>
      <c r="D327" s="181"/>
      <c r="E327" s="181"/>
      <c r="F327" s="181"/>
      <c r="G327" s="181"/>
      <c r="I327" s="298">
        <f t="shared" si="15"/>
        <v>0</v>
      </c>
      <c r="J327" s="299">
        <f t="shared" si="16"/>
        <v>0</v>
      </c>
      <c r="K327" s="299">
        <f t="shared" si="17"/>
        <v>0</v>
      </c>
    </row>
    <row r="328" spans="1:11">
      <c r="A328" s="201"/>
      <c r="B328" s="181"/>
      <c r="C328" s="181"/>
      <c r="D328" s="181"/>
      <c r="E328" s="181"/>
      <c r="F328" s="181"/>
      <c r="G328" s="181"/>
      <c r="I328" s="298">
        <f t="shared" si="15"/>
        <v>0</v>
      </c>
      <c r="J328" s="299">
        <f t="shared" si="16"/>
        <v>0</v>
      </c>
      <c r="K328" s="299">
        <f t="shared" si="17"/>
        <v>0</v>
      </c>
    </row>
    <row r="329" spans="1:11">
      <c r="A329" s="201"/>
      <c r="B329" s="181"/>
      <c r="C329" s="181"/>
      <c r="D329" s="181"/>
      <c r="E329" s="181"/>
      <c r="F329" s="181"/>
      <c r="G329" s="181"/>
      <c r="I329" s="298">
        <f t="shared" si="15"/>
        <v>0</v>
      </c>
      <c r="J329" s="299">
        <f t="shared" si="16"/>
        <v>0</v>
      </c>
      <c r="K329" s="299">
        <f t="shared" si="17"/>
        <v>0</v>
      </c>
    </row>
    <row r="330" spans="1:11">
      <c r="A330" s="201"/>
      <c r="B330" s="181"/>
      <c r="C330" s="181"/>
      <c r="D330" s="181"/>
      <c r="E330" s="181"/>
      <c r="F330" s="181"/>
      <c r="G330" s="181"/>
      <c r="I330" s="298">
        <f t="shared" si="15"/>
        <v>0</v>
      </c>
      <c r="J330" s="299">
        <f t="shared" si="16"/>
        <v>0</v>
      </c>
      <c r="K330" s="299">
        <f t="shared" si="17"/>
        <v>0</v>
      </c>
    </row>
    <row r="331" spans="1:11">
      <c r="A331" s="201"/>
      <c r="B331" s="181"/>
      <c r="C331" s="181"/>
      <c r="D331" s="181"/>
      <c r="E331" s="181"/>
      <c r="F331" s="181"/>
      <c r="G331" s="181"/>
      <c r="I331" s="298">
        <f t="shared" si="15"/>
        <v>0</v>
      </c>
      <c r="J331" s="299">
        <f t="shared" si="16"/>
        <v>0</v>
      </c>
      <c r="K331" s="299">
        <f t="shared" si="17"/>
        <v>0</v>
      </c>
    </row>
    <row r="332" spans="1:11">
      <c r="A332" s="201"/>
      <c r="B332" s="181"/>
      <c r="C332" s="181"/>
      <c r="D332" s="181"/>
      <c r="E332" s="181"/>
      <c r="F332" s="181"/>
      <c r="G332" s="181"/>
      <c r="I332" s="298">
        <f t="shared" si="15"/>
        <v>0</v>
      </c>
      <c r="J332" s="299">
        <f t="shared" si="16"/>
        <v>0</v>
      </c>
      <c r="K332" s="299">
        <f t="shared" si="17"/>
        <v>0</v>
      </c>
    </row>
    <row r="333" spans="1:11">
      <c r="A333" s="201"/>
      <c r="B333" s="181"/>
      <c r="C333" s="181"/>
      <c r="D333" s="181"/>
      <c r="E333" s="181"/>
      <c r="F333" s="181"/>
      <c r="G333" s="181"/>
      <c r="I333" s="298">
        <f t="shared" si="15"/>
        <v>0</v>
      </c>
      <c r="J333" s="299">
        <f t="shared" si="16"/>
        <v>0</v>
      </c>
      <c r="K333" s="299">
        <f t="shared" si="17"/>
        <v>0</v>
      </c>
    </row>
    <row r="334" spans="1:11">
      <c r="A334" s="201"/>
      <c r="B334" s="181"/>
      <c r="C334" s="181"/>
      <c r="D334" s="181"/>
      <c r="E334" s="181"/>
      <c r="F334" s="181"/>
      <c r="G334" s="181"/>
      <c r="I334" s="298">
        <f t="shared" si="15"/>
        <v>0</v>
      </c>
      <c r="J334" s="299">
        <f t="shared" si="16"/>
        <v>0</v>
      </c>
      <c r="K334" s="299">
        <f t="shared" si="17"/>
        <v>0</v>
      </c>
    </row>
    <row r="335" spans="1:11">
      <c r="A335" s="201"/>
      <c r="B335" s="181"/>
      <c r="C335" s="181"/>
      <c r="D335" s="181"/>
      <c r="E335" s="181"/>
      <c r="F335" s="181"/>
      <c r="G335" s="181"/>
      <c r="I335" s="298">
        <f t="shared" si="15"/>
        <v>0</v>
      </c>
      <c r="J335" s="299">
        <f t="shared" si="16"/>
        <v>0</v>
      </c>
      <c r="K335" s="299">
        <f t="shared" si="17"/>
        <v>0</v>
      </c>
    </row>
    <row r="336" spans="1:11">
      <c r="A336" s="201"/>
      <c r="B336" s="181"/>
      <c r="C336" s="181"/>
      <c r="D336" s="181"/>
      <c r="E336" s="181"/>
      <c r="F336" s="181"/>
      <c r="G336" s="181"/>
      <c r="I336" s="298">
        <f t="shared" si="15"/>
        <v>0</v>
      </c>
      <c r="J336" s="299">
        <f t="shared" si="16"/>
        <v>0</v>
      </c>
      <c r="K336" s="299">
        <f t="shared" si="17"/>
        <v>0</v>
      </c>
    </row>
    <row r="337" spans="1:11">
      <c r="A337" s="201"/>
      <c r="B337" s="181"/>
      <c r="C337" s="181"/>
      <c r="D337" s="181"/>
      <c r="E337" s="181"/>
      <c r="F337" s="181"/>
      <c r="G337" s="181"/>
      <c r="I337" s="298">
        <f t="shared" si="15"/>
        <v>0</v>
      </c>
      <c r="J337" s="299">
        <f t="shared" si="16"/>
        <v>0</v>
      </c>
      <c r="K337" s="299">
        <f t="shared" si="17"/>
        <v>0</v>
      </c>
    </row>
    <row r="338" spans="1:11">
      <c r="A338" s="201"/>
      <c r="B338" s="181"/>
      <c r="C338" s="181"/>
      <c r="D338" s="181"/>
      <c r="E338" s="181"/>
      <c r="F338" s="181"/>
      <c r="G338" s="181"/>
      <c r="I338" s="298">
        <f t="shared" si="15"/>
        <v>0</v>
      </c>
      <c r="J338" s="299">
        <f t="shared" si="16"/>
        <v>0</v>
      </c>
      <c r="K338" s="299">
        <f t="shared" si="17"/>
        <v>0</v>
      </c>
    </row>
    <row r="339" spans="1:11">
      <c r="A339" s="201"/>
      <c r="B339" s="181"/>
      <c r="C339" s="181"/>
      <c r="D339" s="181"/>
      <c r="E339" s="181"/>
      <c r="F339" s="181"/>
      <c r="G339" s="181"/>
      <c r="I339" s="298">
        <f t="shared" si="15"/>
        <v>0</v>
      </c>
      <c r="J339" s="299">
        <f t="shared" si="16"/>
        <v>0</v>
      </c>
      <c r="K339" s="299">
        <f t="shared" si="17"/>
        <v>0</v>
      </c>
    </row>
    <row r="340" spans="1:11">
      <c r="A340" s="201"/>
      <c r="B340" s="181"/>
      <c r="C340" s="181"/>
      <c r="D340" s="181"/>
      <c r="E340" s="181"/>
      <c r="F340" s="181"/>
      <c r="G340" s="181"/>
      <c r="I340" s="298">
        <f t="shared" si="15"/>
        <v>0</v>
      </c>
      <c r="J340" s="299">
        <f t="shared" si="16"/>
        <v>0</v>
      </c>
      <c r="K340" s="299">
        <f t="shared" si="17"/>
        <v>0</v>
      </c>
    </row>
    <row r="341" spans="1:11">
      <c r="A341" s="201"/>
      <c r="B341" s="181"/>
      <c r="C341" s="181"/>
      <c r="D341" s="181"/>
      <c r="E341" s="181"/>
      <c r="F341" s="181"/>
      <c r="G341" s="181"/>
      <c r="I341" s="298">
        <f t="shared" si="15"/>
        <v>0</v>
      </c>
      <c r="J341" s="299">
        <f t="shared" si="16"/>
        <v>0</v>
      </c>
      <c r="K341" s="299">
        <f t="shared" si="17"/>
        <v>0</v>
      </c>
    </row>
    <row r="342" spans="1:11">
      <c r="A342" s="201"/>
      <c r="B342" s="181"/>
      <c r="C342" s="181"/>
      <c r="D342" s="181"/>
      <c r="E342" s="181"/>
      <c r="F342" s="181"/>
      <c r="G342" s="181"/>
      <c r="I342" s="298">
        <f t="shared" si="15"/>
        <v>0</v>
      </c>
      <c r="J342" s="299">
        <f t="shared" si="16"/>
        <v>0</v>
      </c>
      <c r="K342" s="299">
        <f t="shared" si="17"/>
        <v>0</v>
      </c>
    </row>
    <row r="343" spans="1:11">
      <c r="A343" s="201"/>
      <c r="B343" s="181"/>
      <c r="C343" s="181"/>
      <c r="D343" s="181"/>
      <c r="E343" s="181"/>
      <c r="F343" s="181"/>
      <c r="G343" s="181"/>
      <c r="I343" s="298">
        <f t="shared" si="15"/>
        <v>0</v>
      </c>
      <c r="J343" s="299">
        <f t="shared" si="16"/>
        <v>0</v>
      </c>
      <c r="K343" s="299">
        <f t="shared" si="17"/>
        <v>0</v>
      </c>
    </row>
    <row r="344" spans="1:11">
      <c r="A344" s="201"/>
      <c r="B344" s="181"/>
      <c r="C344" s="181"/>
      <c r="D344" s="181"/>
      <c r="E344" s="181"/>
      <c r="F344" s="181"/>
      <c r="G344" s="181"/>
      <c r="I344" s="298">
        <f t="shared" si="15"/>
        <v>0</v>
      </c>
      <c r="J344" s="299">
        <f t="shared" si="16"/>
        <v>0</v>
      </c>
      <c r="K344" s="299">
        <f t="shared" si="17"/>
        <v>0</v>
      </c>
    </row>
    <row r="345" spans="1:11">
      <c r="A345" s="201"/>
      <c r="B345" s="181"/>
      <c r="C345" s="181"/>
      <c r="D345" s="181"/>
      <c r="E345" s="181"/>
      <c r="F345" s="181"/>
      <c r="G345" s="181"/>
      <c r="I345" s="298">
        <f t="shared" si="15"/>
        <v>0</v>
      </c>
      <c r="J345" s="299">
        <f t="shared" si="16"/>
        <v>0</v>
      </c>
      <c r="K345" s="299">
        <f t="shared" si="17"/>
        <v>0</v>
      </c>
    </row>
    <row r="346" spans="1:11">
      <c r="A346" s="201"/>
      <c r="B346" s="181"/>
      <c r="C346" s="181"/>
      <c r="D346" s="181"/>
      <c r="E346" s="181"/>
      <c r="F346" s="181"/>
      <c r="G346" s="181"/>
      <c r="I346" s="298">
        <f t="shared" si="15"/>
        <v>0</v>
      </c>
      <c r="J346" s="299">
        <f t="shared" si="16"/>
        <v>0</v>
      </c>
      <c r="K346" s="299">
        <f t="shared" si="17"/>
        <v>0</v>
      </c>
    </row>
    <row r="347" spans="1:11">
      <c r="A347" s="201"/>
      <c r="B347" s="181"/>
      <c r="C347" s="181"/>
      <c r="D347" s="181"/>
      <c r="E347" s="181"/>
      <c r="F347" s="181"/>
      <c r="G347" s="181"/>
      <c r="I347" s="298">
        <f t="shared" si="15"/>
        <v>0</v>
      </c>
      <c r="J347" s="299">
        <f t="shared" si="16"/>
        <v>0</v>
      </c>
      <c r="K347" s="299">
        <f t="shared" si="17"/>
        <v>0</v>
      </c>
    </row>
    <row r="348" spans="1:11">
      <c r="A348" s="201"/>
      <c r="B348" s="181"/>
      <c r="C348" s="181"/>
      <c r="D348" s="181"/>
      <c r="E348" s="181"/>
      <c r="F348" s="181"/>
      <c r="G348" s="181"/>
      <c r="I348" s="298">
        <f t="shared" si="15"/>
        <v>0</v>
      </c>
      <c r="J348" s="299">
        <f t="shared" si="16"/>
        <v>0</v>
      </c>
      <c r="K348" s="299">
        <f t="shared" si="17"/>
        <v>0</v>
      </c>
    </row>
    <row r="349" spans="1:11">
      <c r="A349" s="201"/>
      <c r="B349" s="181"/>
      <c r="C349" s="181"/>
      <c r="D349" s="181"/>
      <c r="E349" s="181"/>
      <c r="F349" s="181"/>
      <c r="G349" s="181"/>
      <c r="I349" s="298">
        <f t="shared" si="15"/>
        <v>0</v>
      </c>
      <c r="J349" s="299">
        <f t="shared" si="16"/>
        <v>0</v>
      </c>
      <c r="K349" s="299">
        <f t="shared" si="17"/>
        <v>0</v>
      </c>
    </row>
    <row r="350" spans="1:11">
      <c r="A350" s="201"/>
      <c r="B350" s="181"/>
      <c r="C350" s="181"/>
      <c r="D350" s="181"/>
      <c r="E350" s="181"/>
      <c r="F350" s="181"/>
      <c r="G350" s="181"/>
      <c r="I350" s="298">
        <f t="shared" si="15"/>
        <v>0</v>
      </c>
      <c r="J350" s="299">
        <f t="shared" si="16"/>
        <v>0</v>
      </c>
      <c r="K350" s="299">
        <f t="shared" si="17"/>
        <v>0</v>
      </c>
    </row>
    <row r="351" spans="1:11">
      <c r="A351" s="201"/>
      <c r="B351" s="181"/>
      <c r="C351" s="181"/>
      <c r="D351" s="181"/>
      <c r="E351" s="181"/>
      <c r="F351" s="181"/>
      <c r="G351" s="181"/>
      <c r="I351" s="298">
        <f t="shared" si="15"/>
        <v>0</v>
      </c>
      <c r="J351" s="299">
        <f t="shared" si="16"/>
        <v>0</v>
      </c>
      <c r="K351" s="299">
        <f t="shared" si="17"/>
        <v>0</v>
      </c>
    </row>
    <row r="352" spans="1:11">
      <c r="A352" s="201"/>
      <c r="B352" s="181"/>
      <c r="C352" s="181"/>
      <c r="D352" s="181"/>
      <c r="E352" s="181"/>
      <c r="F352" s="181"/>
      <c r="G352" s="181"/>
      <c r="I352" s="298">
        <f t="shared" si="15"/>
        <v>0</v>
      </c>
      <c r="J352" s="299">
        <f t="shared" si="16"/>
        <v>0</v>
      </c>
      <c r="K352" s="299">
        <f t="shared" si="17"/>
        <v>0</v>
      </c>
    </row>
    <row r="353" spans="1:11">
      <c r="A353" s="201"/>
      <c r="B353" s="181"/>
      <c r="C353" s="181"/>
      <c r="D353" s="181"/>
      <c r="E353" s="181"/>
      <c r="F353" s="181"/>
      <c r="G353" s="181"/>
      <c r="I353" s="298">
        <f t="shared" si="15"/>
        <v>0</v>
      </c>
      <c r="J353" s="299">
        <f t="shared" si="16"/>
        <v>0</v>
      </c>
      <c r="K353" s="299">
        <f t="shared" si="17"/>
        <v>0</v>
      </c>
    </row>
    <row r="354" spans="1:11">
      <c r="A354" s="201"/>
      <c r="B354" s="181"/>
      <c r="C354" s="181"/>
      <c r="D354" s="181"/>
      <c r="E354" s="181"/>
      <c r="F354" s="181"/>
      <c r="G354" s="181"/>
      <c r="I354" s="298">
        <f t="shared" si="15"/>
        <v>0</v>
      </c>
      <c r="J354" s="299">
        <f t="shared" si="16"/>
        <v>0</v>
      </c>
      <c r="K354" s="299">
        <f t="shared" si="17"/>
        <v>0</v>
      </c>
    </row>
    <row r="355" spans="1:11">
      <c r="A355" s="201"/>
      <c r="B355" s="181"/>
      <c r="C355" s="181"/>
      <c r="D355" s="181"/>
      <c r="E355" s="181"/>
      <c r="F355" s="181"/>
      <c r="G355" s="181"/>
      <c r="I355" s="298">
        <f t="shared" si="15"/>
        <v>0</v>
      </c>
      <c r="J355" s="299">
        <f t="shared" si="16"/>
        <v>0</v>
      </c>
      <c r="K355" s="299">
        <f t="shared" si="17"/>
        <v>0</v>
      </c>
    </row>
    <row r="356" spans="1:11">
      <c r="A356" s="201"/>
      <c r="B356" s="181"/>
      <c r="C356" s="181"/>
      <c r="D356" s="181"/>
      <c r="E356" s="181"/>
      <c r="F356" s="181"/>
      <c r="G356" s="181"/>
      <c r="I356" s="298">
        <f t="shared" si="15"/>
        <v>0</v>
      </c>
      <c r="J356" s="299">
        <f t="shared" si="16"/>
        <v>0</v>
      </c>
      <c r="K356" s="299">
        <f t="shared" si="17"/>
        <v>0</v>
      </c>
    </row>
    <row r="357" spans="1:11">
      <c r="A357" s="201"/>
      <c r="B357" s="181"/>
      <c r="C357" s="181"/>
      <c r="D357" s="181"/>
      <c r="E357" s="181"/>
      <c r="F357" s="181"/>
      <c r="G357" s="181"/>
      <c r="I357" s="298">
        <f t="shared" si="15"/>
        <v>0</v>
      </c>
      <c r="J357" s="299">
        <f t="shared" si="16"/>
        <v>0</v>
      </c>
      <c r="K357" s="299">
        <f t="shared" si="17"/>
        <v>0</v>
      </c>
    </row>
    <row r="358" spans="1:11">
      <c r="A358" s="201"/>
      <c r="B358" s="181"/>
      <c r="C358" s="181"/>
      <c r="D358" s="181"/>
      <c r="E358" s="181"/>
      <c r="F358" s="181"/>
      <c r="G358" s="181"/>
      <c r="I358" s="298">
        <f t="shared" si="15"/>
        <v>0</v>
      </c>
      <c r="J358" s="299">
        <f t="shared" si="16"/>
        <v>0</v>
      </c>
      <c r="K358" s="299">
        <f t="shared" si="17"/>
        <v>0</v>
      </c>
    </row>
    <row r="359" spans="1:11">
      <c r="A359" s="201"/>
      <c r="B359" s="181"/>
      <c r="C359" s="181"/>
      <c r="D359" s="181"/>
      <c r="E359" s="181"/>
      <c r="F359" s="181"/>
      <c r="G359" s="181"/>
      <c r="I359" s="298">
        <f t="shared" si="15"/>
        <v>0</v>
      </c>
      <c r="J359" s="299">
        <f t="shared" si="16"/>
        <v>0</v>
      </c>
      <c r="K359" s="299">
        <f t="shared" si="17"/>
        <v>0</v>
      </c>
    </row>
    <row r="360" spans="1:11">
      <c r="A360" s="201"/>
      <c r="B360" s="181"/>
      <c r="C360" s="181"/>
      <c r="D360" s="181"/>
      <c r="E360" s="181"/>
      <c r="F360" s="181"/>
      <c r="G360" s="181"/>
      <c r="I360" s="298">
        <f t="shared" si="15"/>
        <v>0</v>
      </c>
      <c r="J360" s="299">
        <f t="shared" si="16"/>
        <v>0</v>
      </c>
      <c r="K360" s="299">
        <f t="shared" si="17"/>
        <v>0</v>
      </c>
    </row>
    <row r="361" spans="1:11">
      <c r="A361" s="201"/>
      <c r="B361" s="181"/>
      <c r="C361" s="181"/>
      <c r="D361" s="181"/>
      <c r="E361" s="181"/>
      <c r="F361" s="181"/>
      <c r="G361" s="181"/>
      <c r="I361" s="298">
        <f t="shared" si="15"/>
        <v>0</v>
      </c>
      <c r="J361" s="299">
        <f t="shared" si="16"/>
        <v>0</v>
      </c>
      <c r="K361" s="299">
        <f t="shared" si="17"/>
        <v>0</v>
      </c>
    </row>
    <row r="362" spans="1:11">
      <c r="A362" s="201"/>
      <c r="B362" s="181"/>
      <c r="C362" s="181"/>
      <c r="D362" s="181"/>
      <c r="E362" s="181"/>
      <c r="F362" s="181"/>
      <c r="G362" s="181"/>
      <c r="I362" s="298">
        <f t="shared" si="15"/>
        <v>0</v>
      </c>
      <c r="J362" s="299">
        <f t="shared" si="16"/>
        <v>0</v>
      </c>
      <c r="K362" s="299">
        <f t="shared" si="17"/>
        <v>0</v>
      </c>
    </row>
    <row r="363" spans="1:11">
      <c r="A363" s="201"/>
      <c r="B363" s="181"/>
      <c r="C363" s="181"/>
      <c r="D363" s="181"/>
      <c r="E363" s="181"/>
      <c r="F363" s="181"/>
      <c r="G363" s="181"/>
      <c r="I363" s="298">
        <f t="shared" si="15"/>
        <v>0</v>
      </c>
      <c r="J363" s="299">
        <f t="shared" si="16"/>
        <v>0</v>
      </c>
      <c r="K363" s="299">
        <f t="shared" si="17"/>
        <v>0</v>
      </c>
    </row>
    <row r="364" spans="1:11">
      <c r="A364" s="201"/>
      <c r="B364" s="181"/>
      <c r="C364" s="181"/>
      <c r="D364" s="181"/>
      <c r="E364" s="181"/>
      <c r="F364" s="181"/>
      <c r="G364" s="181"/>
      <c r="I364" s="298">
        <f t="shared" si="15"/>
        <v>0</v>
      </c>
      <c r="J364" s="299">
        <f t="shared" si="16"/>
        <v>0</v>
      </c>
      <c r="K364" s="299">
        <f t="shared" si="17"/>
        <v>0</v>
      </c>
    </row>
    <row r="365" spans="1:11">
      <c r="A365" s="201"/>
      <c r="B365" s="181"/>
      <c r="C365" s="181"/>
      <c r="D365" s="181"/>
      <c r="E365" s="181"/>
      <c r="F365" s="181"/>
      <c r="G365" s="181"/>
      <c r="I365" s="298">
        <f t="shared" si="15"/>
        <v>0</v>
      </c>
      <c r="J365" s="299">
        <f t="shared" si="16"/>
        <v>0</v>
      </c>
      <c r="K365" s="299">
        <f t="shared" si="17"/>
        <v>0</v>
      </c>
    </row>
    <row r="366" spans="1:11">
      <c r="A366" s="201"/>
      <c r="B366" s="181"/>
      <c r="C366" s="181"/>
      <c r="D366" s="181"/>
      <c r="E366" s="181"/>
      <c r="F366" s="181"/>
      <c r="G366" s="181"/>
      <c r="I366" s="298">
        <f t="shared" si="15"/>
        <v>0</v>
      </c>
      <c r="J366" s="299">
        <f t="shared" si="16"/>
        <v>0</v>
      </c>
      <c r="K366" s="299">
        <f t="shared" si="17"/>
        <v>0</v>
      </c>
    </row>
    <row r="367" spans="1:11">
      <c r="A367" s="201"/>
      <c r="B367" s="181"/>
      <c r="C367" s="181"/>
      <c r="D367" s="181"/>
      <c r="E367" s="181"/>
      <c r="F367" s="181"/>
      <c r="G367" s="181"/>
      <c r="I367" s="298">
        <f t="shared" si="15"/>
        <v>0</v>
      </c>
      <c r="J367" s="299">
        <f t="shared" si="16"/>
        <v>0</v>
      </c>
      <c r="K367" s="299">
        <f t="shared" si="17"/>
        <v>0</v>
      </c>
    </row>
    <row r="368" spans="1:11">
      <c r="A368" s="201"/>
      <c r="B368" s="181"/>
      <c r="C368" s="181"/>
      <c r="D368" s="181"/>
      <c r="E368" s="181"/>
      <c r="F368" s="181"/>
      <c r="G368" s="181"/>
      <c r="I368" s="298">
        <f t="shared" si="15"/>
        <v>0</v>
      </c>
      <c r="J368" s="299">
        <f t="shared" si="16"/>
        <v>0</v>
      </c>
      <c r="K368" s="299">
        <f t="shared" si="17"/>
        <v>0</v>
      </c>
    </row>
    <row r="369" spans="1:11">
      <c r="A369" s="201"/>
      <c r="B369" s="181"/>
      <c r="C369" s="181"/>
      <c r="D369" s="181"/>
      <c r="E369" s="181"/>
      <c r="F369" s="181"/>
      <c r="G369" s="181"/>
      <c r="I369" s="298">
        <f t="shared" si="15"/>
        <v>0</v>
      </c>
      <c r="J369" s="299">
        <f t="shared" si="16"/>
        <v>0</v>
      </c>
      <c r="K369" s="299">
        <f t="shared" si="17"/>
        <v>0</v>
      </c>
    </row>
    <row r="370" spans="1:11">
      <c r="A370" s="201"/>
      <c r="B370" s="181"/>
      <c r="C370" s="181"/>
      <c r="D370" s="181"/>
      <c r="E370" s="181"/>
      <c r="F370" s="181"/>
      <c r="G370" s="181"/>
      <c r="I370" s="298">
        <f t="shared" si="15"/>
        <v>0</v>
      </c>
      <c r="J370" s="299">
        <f t="shared" si="16"/>
        <v>0</v>
      </c>
      <c r="K370" s="299">
        <f t="shared" si="17"/>
        <v>0</v>
      </c>
    </row>
    <row r="371" spans="1:11">
      <c r="A371" s="201"/>
      <c r="B371" s="181"/>
      <c r="C371" s="181"/>
      <c r="D371" s="181"/>
      <c r="E371" s="181"/>
      <c r="F371" s="181"/>
      <c r="G371" s="181"/>
      <c r="I371" s="298">
        <f t="shared" si="15"/>
        <v>0</v>
      </c>
      <c r="J371" s="299">
        <f t="shared" si="16"/>
        <v>0</v>
      </c>
      <c r="K371" s="299">
        <f t="shared" si="17"/>
        <v>0</v>
      </c>
    </row>
    <row r="372" spans="1:11">
      <c r="A372" s="201"/>
      <c r="B372" s="181"/>
      <c r="C372" s="181"/>
      <c r="D372" s="181"/>
      <c r="E372" s="181"/>
      <c r="F372" s="181"/>
      <c r="G372" s="181"/>
      <c r="I372" s="298">
        <f t="shared" si="15"/>
        <v>0</v>
      </c>
      <c r="J372" s="299">
        <f t="shared" si="16"/>
        <v>0</v>
      </c>
      <c r="K372" s="299">
        <f t="shared" si="17"/>
        <v>0</v>
      </c>
    </row>
    <row r="373" spans="1:11">
      <c r="A373" s="201"/>
      <c r="B373" s="181"/>
      <c r="C373" s="181"/>
      <c r="D373" s="181"/>
      <c r="E373" s="181"/>
      <c r="F373" s="181"/>
      <c r="G373" s="181"/>
      <c r="I373" s="298">
        <f t="shared" si="15"/>
        <v>0</v>
      </c>
      <c r="J373" s="299">
        <f t="shared" si="16"/>
        <v>0</v>
      </c>
      <c r="K373" s="299">
        <f t="shared" si="17"/>
        <v>0</v>
      </c>
    </row>
    <row r="374" spans="1:11">
      <c r="A374" s="201"/>
      <c r="B374" s="181"/>
      <c r="C374" s="181"/>
      <c r="D374" s="181"/>
      <c r="E374" s="181"/>
      <c r="F374" s="181"/>
      <c r="G374" s="181"/>
      <c r="I374" s="298">
        <f t="shared" si="15"/>
        <v>0</v>
      </c>
      <c r="J374" s="299">
        <f t="shared" si="16"/>
        <v>0</v>
      </c>
      <c r="K374" s="299">
        <f t="shared" si="17"/>
        <v>0</v>
      </c>
    </row>
    <row r="375" spans="1:11">
      <c r="A375" s="201"/>
      <c r="B375" s="181"/>
      <c r="C375" s="181"/>
      <c r="D375" s="181"/>
      <c r="E375" s="181"/>
      <c r="F375" s="181"/>
      <c r="G375" s="181"/>
      <c r="I375" s="298">
        <f t="shared" si="15"/>
        <v>0</v>
      </c>
      <c r="J375" s="299">
        <f t="shared" si="16"/>
        <v>0</v>
      </c>
      <c r="K375" s="299">
        <f t="shared" si="17"/>
        <v>0</v>
      </c>
    </row>
    <row r="376" spans="1:11">
      <c r="A376" s="201"/>
      <c r="B376" s="181"/>
      <c r="C376" s="181"/>
      <c r="D376" s="181"/>
      <c r="E376" s="181"/>
      <c r="F376" s="181"/>
      <c r="G376" s="181"/>
      <c r="I376" s="298">
        <f t="shared" si="15"/>
        <v>0</v>
      </c>
      <c r="J376" s="299">
        <f t="shared" si="16"/>
        <v>0</v>
      </c>
      <c r="K376" s="299">
        <f t="shared" si="17"/>
        <v>0</v>
      </c>
    </row>
    <row r="377" spans="1:11">
      <c r="A377" s="201"/>
      <c r="B377" s="181"/>
      <c r="C377" s="181"/>
      <c r="D377" s="181"/>
      <c r="E377" s="181"/>
      <c r="F377" s="181"/>
      <c r="G377" s="181"/>
      <c r="I377" s="298">
        <f t="shared" si="15"/>
        <v>0</v>
      </c>
      <c r="J377" s="299">
        <f t="shared" si="16"/>
        <v>0</v>
      </c>
      <c r="K377" s="299">
        <f t="shared" si="17"/>
        <v>0</v>
      </c>
    </row>
    <row r="378" spans="1:11">
      <c r="A378" s="201"/>
      <c r="B378" s="181"/>
      <c r="C378" s="181"/>
      <c r="D378" s="181"/>
      <c r="E378" s="181"/>
      <c r="F378" s="181"/>
      <c r="G378" s="181"/>
      <c r="I378" s="298">
        <f t="shared" si="15"/>
        <v>0</v>
      </c>
      <c r="J378" s="299">
        <f t="shared" si="16"/>
        <v>0</v>
      </c>
      <c r="K378" s="299">
        <f t="shared" si="17"/>
        <v>0</v>
      </c>
    </row>
    <row r="379" spans="1:11">
      <c r="A379" s="201"/>
      <c r="B379" s="181"/>
      <c r="C379" s="181"/>
      <c r="D379" s="181"/>
      <c r="E379" s="181"/>
      <c r="F379" s="181"/>
      <c r="G379" s="181"/>
      <c r="I379" s="298">
        <f t="shared" si="15"/>
        <v>0</v>
      </c>
      <c r="J379" s="299">
        <f t="shared" si="16"/>
        <v>0</v>
      </c>
      <c r="K379" s="299">
        <f t="shared" si="17"/>
        <v>0</v>
      </c>
    </row>
    <row r="380" spans="1:11">
      <c r="A380" s="201"/>
      <c r="B380" s="181"/>
      <c r="C380" s="181"/>
      <c r="D380" s="181"/>
      <c r="E380" s="181"/>
      <c r="F380" s="181"/>
      <c r="G380" s="181"/>
      <c r="I380" s="298">
        <f t="shared" si="15"/>
        <v>0</v>
      </c>
      <c r="J380" s="299">
        <f t="shared" si="16"/>
        <v>0</v>
      </c>
      <c r="K380" s="299">
        <f t="shared" si="17"/>
        <v>0</v>
      </c>
    </row>
    <row r="381" spans="1:11">
      <c r="A381" s="201"/>
      <c r="B381" s="181"/>
      <c r="C381" s="181"/>
      <c r="D381" s="181"/>
      <c r="E381" s="181"/>
      <c r="F381" s="181"/>
      <c r="G381" s="181"/>
      <c r="I381" s="298">
        <f t="shared" si="15"/>
        <v>0</v>
      </c>
      <c r="J381" s="299">
        <f t="shared" si="16"/>
        <v>0</v>
      </c>
      <c r="K381" s="299">
        <f t="shared" si="17"/>
        <v>0</v>
      </c>
    </row>
    <row r="382" spans="1:11">
      <c r="A382" s="201"/>
      <c r="B382" s="181"/>
      <c r="C382" s="181"/>
      <c r="D382" s="181"/>
      <c r="E382" s="181"/>
      <c r="F382" s="181"/>
      <c r="G382" s="181"/>
      <c r="I382" s="298">
        <f t="shared" si="15"/>
        <v>0</v>
      </c>
      <c r="J382" s="299">
        <f t="shared" si="16"/>
        <v>0</v>
      </c>
      <c r="K382" s="299">
        <f t="shared" si="17"/>
        <v>0</v>
      </c>
    </row>
    <row r="383" spans="1:11">
      <c r="A383" s="201"/>
      <c r="B383" s="181"/>
      <c r="C383" s="181"/>
      <c r="D383" s="181"/>
      <c r="E383" s="181"/>
      <c r="F383" s="181"/>
      <c r="G383" s="181"/>
      <c r="I383" s="298">
        <f t="shared" si="15"/>
        <v>0</v>
      </c>
      <c r="J383" s="299">
        <f t="shared" si="16"/>
        <v>0</v>
      </c>
      <c r="K383" s="299">
        <f t="shared" si="17"/>
        <v>0</v>
      </c>
    </row>
    <row r="384" spans="1:11">
      <c r="A384" s="201"/>
      <c r="B384" s="181"/>
      <c r="C384" s="181"/>
      <c r="D384" s="181"/>
      <c r="E384" s="181"/>
      <c r="F384" s="181"/>
      <c r="G384" s="181"/>
      <c r="I384" s="298">
        <f t="shared" si="15"/>
        <v>0</v>
      </c>
      <c r="J384" s="299">
        <f t="shared" si="16"/>
        <v>0</v>
      </c>
      <c r="K384" s="299">
        <f t="shared" si="17"/>
        <v>0</v>
      </c>
    </row>
    <row r="385" spans="1:11">
      <c r="A385" s="201"/>
      <c r="B385" s="181"/>
      <c r="C385" s="181"/>
      <c r="D385" s="181"/>
      <c r="E385" s="181"/>
      <c r="F385" s="181"/>
      <c r="G385" s="181"/>
      <c r="I385" s="298">
        <f t="shared" si="15"/>
        <v>0</v>
      </c>
      <c r="J385" s="299">
        <f t="shared" si="16"/>
        <v>0</v>
      </c>
      <c r="K385" s="299">
        <f t="shared" si="17"/>
        <v>0</v>
      </c>
    </row>
    <row r="386" spans="1:11">
      <c r="A386" s="201"/>
      <c r="B386" s="181"/>
      <c r="C386" s="181"/>
      <c r="D386" s="181"/>
      <c r="E386" s="181"/>
      <c r="F386" s="181"/>
      <c r="G386" s="181"/>
      <c r="I386" s="298">
        <f t="shared" ref="I386:I449" si="18">IF(I$3=G386,F386,0)</f>
        <v>0</v>
      </c>
      <c r="J386" s="299">
        <f t="shared" ref="J386:J449" si="19">IF(J$3=G386,F386,0)</f>
        <v>0</v>
      </c>
      <c r="K386" s="299">
        <f t="shared" ref="K386:K449" si="20">IF(K$3=G386,F386,0)</f>
        <v>0</v>
      </c>
    </row>
    <row r="387" spans="1:11">
      <c r="A387" s="201"/>
      <c r="B387" s="181"/>
      <c r="C387" s="181"/>
      <c r="D387" s="181"/>
      <c r="E387" s="181"/>
      <c r="F387" s="181"/>
      <c r="G387" s="181"/>
      <c r="I387" s="298">
        <f t="shared" si="18"/>
        <v>0</v>
      </c>
      <c r="J387" s="299">
        <f t="shared" si="19"/>
        <v>0</v>
      </c>
      <c r="K387" s="299">
        <f t="shared" si="20"/>
        <v>0</v>
      </c>
    </row>
    <row r="388" spans="1:11">
      <c r="A388" s="201"/>
      <c r="B388" s="181"/>
      <c r="C388" s="181"/>
      <c r="D388" s="181"/>
      <c r="E388" s="181"/>
      <c r="F388" s="181"/>
      <c r="G388" s="181"/>
      <c r="I388" s="298">
        <f t="shared" si="18"/>
        <v>0</v>
      </c>
      <c r="J388" s="299">
        <f t="shared" si="19"/>
        <v>0</v>
      </c>
      <c r="K388" s="299">
        <f t="shared" si="20"/>
        <v>0</v>
      </c>
    </row>
    <row r="389" spans="1:11">
      <c r="A389" s="201"/>
      <c r="B389" s="181"/>
      <c r="C389" s="181"/>
      <c r="D389" s="181"/>
      <c r="E389" s="181"/>
      <c r="F389" s="181"/>
      <c r="G389" s="181"/>
      <c r="I389" s="298">
        <f t="shared" si="18"/>
        <v>0</v>
      </c>
      <c r="J389" s="299">
        <f t="shared" si="19"/>
        <v>0</v>
      </c>
      <c r="K389" s="299">
        <f t="shared" si="20"/>
        <v>0</v>
      </c>
    </row>
    <row r="390" spans="1:11">
      <c r="A390" s="201"/>
      <c r="B390" s="181"/>
      <c r="C390" s="181"/>
      <c r="D390" s="181"/>
      <c r="E390" s="181"/>
      <c r="F390" s="181"/>
      <c r="G390" s="181"/>
      <c r="I390" s="298">
        <f t="shared" si="18"/>
        <v>0</v>
      </c>
      <c r="J390" s="299">
        <f t="shared" si="19"/>
        <v>0</v>
      </c>
      <c r="K390" s="299">
        <f t="shared" si="20"/>
        <v>0</v>
      </c>
    </row>
    <row r="391" spans="1:11">
      <c r="A391" s="201"/>
      <c r="B391" s="181"/>
      <c r="C391" s="181"/>
      <c r="D391" s="181"/>
      <c r="E391" s="181"/>
      <c r="F391" s="181"/>
      <c r="G391" s="181"/>
      <c r="I391" s="298">
        <f t="shared" si="18"/>
        <v>0</v>
      </c>
      <c r="J391" s="299">
        <f t="shared" si="19"/>
        <v>0</v>
      </c>
      <c r="K391" s="299">
        <f t="shared" si="20"/>
        <v>0</v>
      </c>
    </row>
    <row r="392" spans="1:11">
      <c r="A392" s="201"/>
      <c r="B392" s="181"/>
      <c r="C392" s="181"/>
      <c r="D392" s="181"/>
      <c r="E392" s="181"/>
      <c r="F392" s="181"/>
      <c r="G392" s="181"/>
      <c r="I392" s="298">
        <f t="shared" si="18"/>
        <v>0</v>
      </c>
      <c r="J392" s="299">
        <f t="shared" si="19"/>
        <v>0</v>
      </c>
      <c r="K392" s="299">
        <f t="shared" si="20"/>
        <v>0</v>
      </c>
    </row>
    <row r="393" spans="1:11">
      <c r="A393" s="201"/>
      <c r="B393" s="181"/>
      <c r="C393" s="181"/>
      <c r="D393" s="181"/>
      <c r="E393" s="181"/>
      <c r="F393" s="181"/>
      <c r="G393" s="181"/>
      <c r="I393" s="298">
        <f t="shared" si="18"/>
        <v>0</v>
      </c>
      <c r="J393" s="299">
        <f t="shared" si="19"/>
        <v>0</v>
      </c>
      <c r="K393" s="299">
        <f t="shared" si="20"/>
        <v>0</v>
      </c>
    </row>
    <row r="394" spans="1:11">
      <c r="A394" s="201"/>
      <c r="B394" s="181"/>
      <c r="C394" s="181"/>
      <c r="D394" s="181"/>
      <c r="E394" s="181"/>
      <c r="F394" s="181"/>
      <c r="G394" s="181"/>
      <c r="I394" s="298">
        <f t="shared" si="18"/>
        <v>0</v>
      </c>
      <c r="J394" s="299">
        <f t="shared" si="19"/>
        <v>0</v>
      </c>
      <c r="K394" s="299">
        <f t="shared" si="20"/>
        <v>0</v>
      </c>
    </row>
    <row r="395" spans="1:11">
      <c r="A395" s="201"/>
      <c r="B395" s="181"/>
      <c r="C395" s="181"/>
      <c r="D395" s="181"/>
      <c r="E395" s="181"/>
      <c r="F395" s="181"/>
      <c r="G395" s="181"/>
      <c r="I395" s="298">
        <f t="shared" si="18"/>
        <v>0</v>
      </c>
      <c r="J395" s="299">
        <f t="shared" si="19"/>
        <v>0</v>
      </c>
      <c r="K395" s="299">
        <f t="shared" si="20"/>
        <v>0</v>
      </c>
    </row>
    <row r="396" spans="1:11">
      <c r="A396" s="201"/>
      <c r="B396" s="181"/>
      <c r="C396" s="181"/>
      <c r="D396" s="181"/>
      <c r="E396" s="181"/>
      <c r="F396" s="181"/>
      <c r="G396" s="181"/>
      <c r="I396" s="298">
        <f t="shared" si="18"/>
        <v>0</v>
      </c>
      <c r="J396" s="299">
        <f t="shared" si="19"/>
        <v>0</v>
      </c>
      <c r="K396" s="299">
        <f t="shared" si="20"/>
        <v>0</v>
      </c>
    </row>
    <row r="397" spans="1:11">
      <c r="A397" s="201"/>
      <c r="B397" s="181"/>
      <c r="C397" s="181"/>
      <c r="D397" s="181"/>
      <c r="E397" s="181"/>
      <c r="F397" s="181"/>
      <c r="G397" s="181"/>
      <c r="I397" s="298">
        <f t="shared" si="18"/>
        <v>0</v>
      </c>
      <c r="J397" s="299">
        <f t="shared" si="19"/>
        <v>0</v>
      </c>
      <c r="K397" s="299">
        <f t="shared" si="20"/>
        <v>0</v>
      </c>
    </row>
    <row r="398" spans="1:11">
      <c r="A398" s="201"/>
      <c r="B398" s="181"/>
      <c r="C398" s="181"/>
      <c r="D398" s="181"/>
      <c r="E398" s="181"/>
      <c r="F398" s="181"/>
      <c r="G398" s="181"/>
      <c r="I398" s="298">
        <f t="shared" si="18"/>
        <v>0</v>
      </c>
      <c r="J398" s="299">
        <f t="shared" si="19"/>
        <v>0</v>
      </c>
      <c r="K398" s="299">
        <f t="shared" si="20"/>
        <v>0</v>
      </c>
    </row>
    <row r="399" spans="1:11">
      <c r="A399" s="201"/>
      <c r="B399" s="181"/>
      <c r="C399" s="181"/>
      <c r="D399" s="181"/>
      <c r="E399" s="181"/>
      <c r="F399" s="181"/>
      <c r="G399" s="181"/>
      <c r="I399" s="298">
        <f t="shared" si="18"/>
        <v>0</v>
      </c>
      <c r="J399" s="299">
        <f t="shared" si="19"/>
        <v>0</v>
      </c>
      <c r="K399" s="299">
        <f t="shared" si="20"/>
        <v>0</v>
      </c>
    </row>
    <row r="400" spans="1:11">
      <c r="A400" s="201"/>
      <c r="B400" s="181"/>
      <c r="C400" s="181"/>
      <c r="D400" s="181"/>
      <c r="E400" s="181"/>
      <c r="F400" s="181"/>
      <c r="G400" s="181"/>
      <c r="I400" s="298">
        <f t="shared" si="18"/>
        <v>0</v>
      </c>
      <c r="J400" s="299">
        <f t="shared" si="19"/>
        <v>0</v>
      </c>
      <c r="K400" s="299">
        <f t="shared" si="20"/>
        <v>0</v>
      </c>
    </row>
    <row r="401" spans="1:11">
      <c r="A401" s="201"/>
      <c r="B401" s="181"/>
      <c r="C401" s="181"/>
      <c r="D401" s="181"/>
      <c r="E401" s="181"/>
      <c r="F401" s="181"/>
      <c r="G401" s="181"/>
      <c r="I401" s="298">
        <f t="shared" si="18"/>
        <v>0</v>
      </c>
      <c r="J401" s="299">
        <f t="shared" si="19"/>
        <v>0</v>
      </c>
      <c r="K401" s="299">
        <f t="shared" si="20"/>
        <v>0</v>
      </c>
    </row>
    <row r="402" spans="1:11">
      <c r="A402" s="201"/>
      <c r="B402" s="181"/>
      <c r="C402" s="181"/>
      <c r="D402" s="181"/>
      <c r="E402" s="181"/>
      <c r="F402" s="181"/>
      <c r="G402" s="181"/>
      <c r="I402" s="298">
        <f t="shared" si="18"/>
        <v>0</v>
      </c>
      <c r="J402" s="299">
        <f t="shared" si="19"/>
        <v>0</v>
      </c>
      <c r="K402" s="299">
        <f t="shared" si="20"/>
        <v>0</v>
      </c>
    </row>
    <row r="403" spans="1:11">
      <c r="A403" s="201"/>
      <c r="B403" s="181"/>
      <c r="C403" s="181"/>
      <c r="D403" s="181"/>
      <c r="E403" s="181"/>
      <c r="F403" s="181"/>
      <c r="G403" s="181"/>
      <c r="I403" s="298">
        <f t="shared" si="18"/>
        <v>0</v>
      </c>
      <c r="J403" s="299">
        <f t="shared" si="19"/>
        <v>0</v>
      </c>
      <c r="K403" s="299">
        <f t="shared" si="20"/>
        <v>0</v>
      </c>
    </row>
    <row r="404" spans="1:11">
      <c r="A404" s="201"/>
      <c r="B404" s="181"/>
      <c r="C404" s="181"/>
      <c r="D404" s="181"/>
      <c r="E404" s="181"/>
      <c r="F404" s="181"/>
      <c r="G404" s="181"/>
      <c r="I404" s="298">
        <f t="shared" si="18"/>
        <v>0</v>
      </c>
      <c r="J404" s="299">
        <f t="shared" si="19"/>
        <v>0</v>
      </c>
      <c r="K404" s="299">
        <f t="shared" si="20"/>
        <v>0</v>
      </c>
    </row>
    <row r="405" spans="1:11">
      <c r="A405" s="201"/>
      <c r="B405" s="181"/>
      <c r="C405" s="181"/>
      <c r="D405" s="181"/>
      <c r="E405" s="181"/>
      <c r="F405" s="181"/>
      <c r="G405" s="181"/>
      <c r="I405" s="298">
        <f t="shared" si="18"/>
        <v>0</v>
      </c>
      <c r="J405" s="299">
        <f t="shared" si="19"/>
        <v>0</v>
      </c>
      <c r="K405" s="299">
        <f t="shared" si="20"/>
        <v>0</v>
      </c>
    </row>
    <row r="406" spans="1:11">
      <c r="A406" s="201"/>
      <c r="B406" s="181"/>
      <c r="C406" s="181"/>
      <c r="D406" s="181"/>
      <c r="E406" s="181"/>
      <c r="F406" s="181"/>
      <c r="G406" s="181"/>
      <c r="I406" s="298">
        <f t="shared" si="18"/>
        <v>0</v>
      </c>
      <c r="J406" s="299">
        <f t="shared" si="19"/>
        <v>0</v>
      </c>
      <c r="K406" s="299">
        <f t="shared" si="20"/>
        <v>0</v>
      </c>
    </row>
    <row r="407" spans="1:11">
      <c r="A407" s="201"/>
      <c r="B407" s="181"/>
      <c r="C407" s="181"/>
      <c r="D407" s="181"/>
      <c r="E407" s="181"/>
      <c r="F407" s="181"/>
      <c r="G407" s="181"/>
      <c r="I407" s="298">
        <f t="shared" si="18"/>
        <v>0</v>
      </c>
      <c r="J407" s="299">
        <f t="shared" si="19"/>
        <v>0</v>
      </c>
      <c r="K407" s="299">
        <f t="shared" si="20"/>
        <v>0</v>
      </c>
    </row>
    <row r="408" spans="1:11">
      <c r="A408" s="201"/>
      <c r="B408" s="181"/>
      <c r="C408" s="181"/>
      <c r="D408" s="181"/>
      <c r="E408" s="181"/>
      <c r="F408" s="181"/>
      <c r="G408" s="181"/>
      <c r="I408" s="298">
        <f t="shared" si="18"/>
        <v>0</v>
      </c>
      <c r="J408" s="299">
        <f t="shared" si="19"/>
        <v>0</v>
      </c>
      <c r="K408" s="299">
        <f t="shared" si="20"/>
        <v>0</v>
      </c>
    </row>
    <row r="409" spans="1:11">
      <c r="A409" s="201"/>
      <c r="B409" s="181"/>
      <c r="C409" s="181"/>
      <c r="D409" s="181"/>
      <c r="E409" s="181"/>
      <c r="F409" s="181"/>
      <c r="G409" s="181"/>
      <c r="I409" s="298">
        <f t="shared" si="18"/>
        <v>0</v>
      </c>
      <c r="J409" s="299">
        <f t="shared" si="19"/>
        <v>0</v>
      </c>
      <c r="K409" s="299">
        <f t="shared" si="20"/>
        <v>0</v>
      </c>
    </row>
    <row r="410" spans="1:11">
      <c r="A410" s="201"/>
      <c r="B410" s="181"/>
      <c r="C410" s="181"/>
      <c r="D410" s="181"/>
      <c r="E410" s="181"/>
      <c r="F410" s="181"/>
      <c r="G410" s="181"/>
      <c r="I410" s="298">
        <f t="shared" si="18"/>
        <v>0</v>
      </c>
      <c r="J410" s="299">
        <f t="shared" si="19"/>
        <v>0</v>
      </c>
      <c r="K410" s="299">
        <f t="shared" si="20"/>
        <v>0</v>
      </c>
    </row>
    <row r="411" spans="1:11">
      <c r="A411" s="201"/>
      <c r="B411" s="181"/>
      <c r="C411" s="181"/>
      <c r="D411" s="181"/>
      <c r="E411" s="181"/>
      <c r="F411" s="181"/>
      <c r="G411" s="181"/>
      <c r="I411" s="298">
        <f t="shared" si="18"/>
        <v>0</v>
      </c>
      <c r="J411" s="299">
        <f t="shared" si="19"/>
        <v>0</v>
      </c>
      <c r="K411" s="299">
        <f t="shared" si="20"/>
        <v>0</v>
      </c>
    </row>
    <row r="412" spans="1:11">
      <c r="A412" s="201"/>
      <c r="B412" s="181"/>
      <c r="C412" s="181"/>
      <c r="D412" s="181"/>
      <c r="E412" s="181"/>
      <c r="F412" s="181"/>
      <c r="G412" s="181"/>
      <c r="I412" s="298">
        <f t="shared" si="18"/>
        <v>0</v>
      </c>
      <c r="J412" s="299">
        <f t="shared" si="19"/>
        <v>0</v>
      </c>
      <c r="K412" s="299">
        <f t="shared" si="20"/>
        <v>0</v>
      </c>
    </row>
    <row r="413" spans="1:11">
      <c r="A413" s="201"/>
      <c r="B413" s="181"/>
      <c r="C413" s="181"/>
      <c r="D413" s="181"/>
      <c r="E413" s="181"/>
      <c r="F413" s="181"/>
      <c r="G413" s="181"/>
      <c r="I413" s="298">
        <f t="shared" si="18"/>
        <v>0</v>
      </c>
      <c r="J413" s="299">
        <f t="shared" si="19"/>
        <v>0</v>
      </c>
      <c r="K413" s="299">
        <f t="shared" si="20"/>
        <v>0</v>
      </c>
    </row>
    <row r="414" spans="1:11">
      <c r="A414" s="201"/>
      <c r="B414" s="181"/>
      <c r="C414" s="181"/>
      <c r="D414" s="181"/>
      <c r="E414" s="181"/>
      <c r="F414" s="181"/>
      <c r="G414" s="181"/>
      <c r="I414" s="298">
        <f t="shared" si="18"/>
        <v>0</v>
      </c>
      <c r="J414" s="299">
        <f t="shared" si="19"/>
        <v>0</v>
      </c>
      <c r="K414" s="299">
        <f t="shared" si="20"/>
        <v>0</v>
      </c>
    </row>
    <row r="415" spans="1:11">
      <c r="A415" s="201"/>
      <c r="B415" s="181"/>
      <c r="C415" s="181"/>
      <c r="D415" s="181"/>
      <c r="E415" s="181"/>
      <c r="F415" s="181"/>
      <c r="G415" s="181"/>
      <c r="I415" s="298">
        <f t="shared" si="18"/>
        <v>0</v>
      </c>
      <c r="J415" s="299">
        <f t="shared" si="19"/>
        <v>0</v>
      </c>
      <c r="K415" s="299">
        <f t="shared" si="20"/>
        <v>0</v>
      </c>
    </row>
    <row r="416" spans="1:11">
      <c r="A416" s="201"/>
      <c r="B416" s="181"/>
      <c r="C416" s="181"/>
      <c r="D416" s="181"/>
      <c r="E416" s="181"/>
      <c r="F416" s="181"/>
      <c r="G416" s="181"/>
      <c r="I416" s="298">
        <f t="shared" si="18"/>
        <v>0</v>
      </c>
      <c r="J416" s="299">
        <f t="shared" si="19"/>
        <v>0</v>
      </c>
      <c r="K416" s="299">
        <f t="shared" si="20"/>
        <v>0</v>
      </c>
    </row>
    <row r="417" spans="1:11">
      <c r="A417" s="201"/>
      <c r="B417" s="181"/>
      <c r="C417" s="181"/>
      <c r="D417" s="181"/>
      <c r="E417" s="181"/>
      <c r="F417" s="181"/>
      <c r="G417" s="181"/>
      <c r="I417" s="298">
        <f t="shared" si="18"/>
        <v>0</v>
      </c>
      <c r="J417" s="299">
        <f t="shared" si="19"/>
        <v>0</v>
      </c>
      <c r="K417" s="299">
        <f t="shared" si="20"/>
        <v>0</v>
      </c>
    </row>
    <row r="418" spans="1:11">
      <c r="A418" s="201"/>
      <c r="B418" s="181"/>
      <c r="C418" s="181"/>
      <c r="D418" s="181"/>
      <c r="E418" s="181"/>
      <c r="F418" s="181"/>
      <c r="G418" s="181"/>
      <c r="I418" s="298">
        <f t="shared" si="18"/>
        <v>0</v>
      </c>
      <c r="J418" s="299">
        <f t="shared" si="19"/>
        <v>0</v>
      </c>
      <c r="K418" s="299">
        <f t="shared" si="20"/>
        <v>0</v>
      </c>
    </row>
    <row r="419" spans="1:11">
      <c r="A419" s="201"/>
      <c r="B419" s="181"/>
      <c r="C419" s="181"/>
      <c r="D419" s="181"/>
      <c r="E419" s="181"/>
      <c r="F419" s="181"/>
      <c r="G419" s="181"/>
      <c r="I419" s="298">
        <f t="shared" si="18"/>
        <v>0</v>
      </c>
      <c r="J419" s="299">
        <f t="shared" si="19"/>
        <v>0</v>
      </c>
      <c r="K419" s="299">
        <f t="shared" si="20"/>
        <v>0</v>
      </c>
    </row>
    <row r="420" spans="1:11">
      <c r="A420" s="201"/>
      <c r="B420" s="181"/>
      <c r="C420" s="181"/>
      <c r="D420" s="181"/>
      <c r="E420" s="181"/>
      <c r="F420" s="181"/>
      <c r="G420" s="181"/>
      <c r="I420" s="298">
        <f t="shared" si="18"/>
        <v>0</v>
      </c>
      <c r="J420" s="299">
        <f t="shared" si="19"/>
        <v>0</v>
      </c>
      <c r="K420" s="299">
        <f t="shared" si="20"/>
        <v>0</v>
      </c>
    </row>
    <row r="421" spans="1:11">
      <c r="A421" s="201"/>
      <c r="B421" s="181"/>
      <c r="C421" s="181"/>
      <c r="D421" s="181"/>
      <c r="E421" s="181"/>
      <c r="F421" s="181"/>
      <c r="G421" s="181"/>
      <c r="I421" s="298">
        <f t="shared" si="18"/>
        <v>0</v>
      </c>
      <c r="J421" s="299">
        <f t="shared" si="19"/>
        <v>0</v>
      </c>
      <c r="K421" s="299">
        <f t="shared" si="20"/>
        <v>0</v>
      </c>
    </row>
    <row r="422" spans="1:11">
      <c r="A422" s="201"/>
      <c r="B422" s="181"/>
      <c r="C422" s="181"/>
      <c r="D422" s="181"/>
      <c r="E422" s="181"/>
      <c r="F422" s="181"/>
      <c r="G422" s="181"/>
      <c r="I422" s="298">
        <f t="shared" si="18"/>
        <v>0</v>
      </c>
      <c r="J422" s="299">
        <f t="shared" si="19"/>
        <v>0</v>
      </c>
      <c r="K422" s="299">
        <f t="shared" si="20"/>
        <v>0</v>
      </c>
    </row>
    <row r="423" spans="1:11">
      <c r="A423" s="201"/>
      <c r="B423" s="181"/>
      <c r="C423" s="181"/>
      <c r="D423" s="181"/>
      <c r="E423" s="181"/>
      <c r="F423" s="181"/>
      <c r="G423" s="181"/>
      <c r="I423" s="298">
        <f t="shared" si="18"/>
        <v>0</v>
      </c>
      <c r="J423" s="299">
        <f t="shared" si="19"/>
        <v>0</v>
      </c>
      <c r="K423" s="299">
        <f t="shared" si="20"/>
        <v>0</v>
      </c>
    </row>
    <row r="424" spans="1:11">
      <c r="A424" s="201"/>
      <c r="B424" s="181"/>
      <c r="C424" s="181"/>
      <c r="D424" s="181"/>
      <c r="E424" s="181"/>
      <c r="F424" s="181"/>
      <c r="G424" s="181"/>
      <c r="I424" s="298">
        <f t="shared" si="18"/>
        <v>0</v>
      </c>
      <c r="J424" s="299">
        <f t="shared" si="19"/>
        <v>0</v>
      </c>
      <c r="K424" s="299">
        <f t="shared" si="20"/>
        <v>0</v>
      </c>
    </row>
    <row r="425" spans="1:11">
      <c r="A425" s="201"/>
      <c r="B425" s="181"/>
      <c r="C425" s="181"/>
      <c r="D425" s="181"/>
      <c r="E425" s="181"/>
      <c r="F425" s="181"/>
      <c r="G425" s="181"/>
      <c r="I425" s="298">
        <f t="shared" si="18"/>
        <v>0</v>
      </c>
      <c r="J425" s="299">
        <f t="shared" si="19"/>
        <v>0</v>
      </c>
      <c r="K425" s="299">
        <f t="shared" si="20"/>
        <v>0</v>
      </c>
    </row>
    <row r="426" spans="1:11">
      <c r="A426" s="201"/>
      <c r="B426" s="181"/>
      <c r="C426" s="181"/>
      <c r="D426" s="181"/>
      <c r="E426" s="181"/>
      <c r="F426" s="181"/>
      <c r="G426" s="181"/>
      <c r="I426" s="298">
        <f t="shared" si="18"/>
        <v>0</v>
      </c>
      <c r="J426" s="299">
        <f t="shared" si="19"/>
        <v>0</v>
      </c>
      <c r="K426" s="299">
        <f t="shared" si="20"/>
        <v>0</v>
      </c>
    </row>
    <row r="427" spans="1:11">
      <c r="A427" s="201"/>
      <c r="B427" s="181"/>
      <c r="C427" s="181"/>
      <c r="D427" s="181"/>
      <c r="E427" s="181"/>
      <c r="F427" s="181"/>
      <c r="G427" s="181"/>
      <c r="I427" s="298">
        <f t="shared" si="18"/>
        <v>0</v>
      </c>
      <c r="J427" s="299">
        <f t="shared" si="19"/>
        <v>0</v>
      </c>
      <c r="K427" s="299">
        <f t="shared" si="20"/>
        <v>0</v>
      </c>
    </row>
    <row r="428" spans="1:11">
      <c r="A428" s="201"/>
      <c r="B428" s="181"/>
      <c r="C428" s="181"/>
      <c r="D428" s="181"/>
      <c r="E428" s="181"/>
      <c r="F428" s="181"/>
      <c r="G428" s="181"/>
      <c r="I428" s="298">
        <f t="shared" si="18"/>
        <v>0</v>
      </c>
      <c r="J428" s="299">
        <f t="shared" si="19"/>
        <v>0</v>
      </c>
      <c r="K428" s="299">
        <f t="shared" si="20"/>
        <v>0</v>
      </c>
    </row>
    <row r="429" spans="1:11">
      <c r="A429" s="201"/>
      <c r="B429" s="181"/>
      <c r="C429" s="181"/>
      <c r="D429" s="181"/>
      <c r="E429" s="181"/>
      <c r="F429" s="181"/>
      <c r="G429" s="181"/>
      <c r="I429" s="298">
        <f t="shared" si="18"/>
        <v>0</v>
      </c>
      <c r="J429" s="299">
        <f t="shared" si="19"/>
        <v>0</v>
      </c>
      <c r="K429" s="299">
        <f t="shared" si="20"/>
        <v>0</v>
      </c>
    </row>
    <row r="430" spans="1:11">
      <c r="A430" s="201"/>
      <c r="B430" s="181"/>
      <c r="C430" s="181"/>
      <c r="D430" s="181"/>
      <c r="E430" s="181"/>
      <c r="F430" s="181"/>
      <c r="G430" s="181"/>
      <c r="I430" s="298">
        <f t="shared" si="18"/>
        <v>0</v>
      </c>
      <c r="J430" s="299">
        <f t="shared" si="19"/>
        <v>0</v>
      </c>
      <c r="K430" s="299">
        <f t="shared" si="20"/>
        <v>0</v>
      </c>
    </row>
    <row r="431" spans="1:11">
      <c r="A431" s="201"/>
      <c r="B431" s="181"/>
      <c r="C431" s="181"/>
      <c r="D431" s="181"/>
      <c r="E431" s="181"/>
      <c r="F431" s="181"/>
      <c r="G431" s="181"/>
      <c r="I431" s="298">
        <f t="shared" si="18"/>
        <v>0</v>
      </c>
      <c r="J431" s="299">
        <f t="shared" si="19"/>
        <v>0</v>
      </c>
      <c r="K431" s="299">
        <f t="shared" si="20"/>
        <v>0</v>
      </c>
    </row>
    <row r="432" spans="1:11">
      <c r="A432" s="201"/>
      <c r="B432" s="181"/>
      <c r="C432" s="181"/>
      <c r="D432" s="181"/>
      <c r="E432" s="181"/>
      <c r="F432" s="181"/>
      <c r="G432" s="181"/>
      <c r="I432" s="298">
        <f t="shared" si="18"/>
        <v>0</v>
      </c>
      <c r="J432" s="299">
        <f t="shared" si="19"/>
        <v>0</v>
      </c>
      <c r="K432" s="299">
        <f t="shared" si="20"/>
        <v>0</v>
      </c>
    </row>
    <row r="433" spans="1:11">
      <c r="A433" s="201"/>
      <c r="B433" s="181"/>
      <c r="C433" s="181"/>
      <c r="D433" s="181"/>
      <c r="E433" s="181"/>
      <c r="F433" s="181"/>
      <c r="G433" s="181"/>
      <c r="I433" s="298">
        <f t="shared" si="18"/>
        <v>0</v>
      </c>
      <c r="J433" s="299">
        <f t="shared" si="19"/>
        <v>0</v>
      </c>
      <c r="K433" s="299">
        <f t="shared" si="20"/>
        <v>0</v>
      </c>
    </row>
    <row r="434" spans="1:11">
      <c r="A434" s="201"/>
      <c r="B434" s="181"/>
      <c r="C434" s="181"/>
      <c r="D434" s="181"/>
      <c r="E434" s="181"/>
      <c r="F434" s="181"/>
      <c r="G434" s="181"/>
      <c r="I434" s="298">
        <f t="shared" si="18"/>
        <v>0</v>
      </c>
      <c r="J434" s="299">
        <f t="shared" si="19"/>
        <v>0</v>
      </c>
      <c r="K434" s="299">
        <f t="shared" si="20"/>
        <v>0</v>
      </c>
    </row>
    <row r="435" spans="1:11">
      <c r="A435" s="201"/>
      <c r="B435" s="181"/>
      <c r="C435" s="181"/>
      <c r="D435" s="181"/>
      <c r="E435" s="181"/>
      <c r="F435" s="181"/>
      <c r="G435" s="181"/>
      <c r="I435" s="298">
        <f t="shared" si="18"/>
        <v>0</v>
      </c>
      <c r="J435" s="299">
        <f t="shared" si="19"/>
        <v>0</v>
      </c>
      <c r="K435" s="299">
        <f t="shared" si="20"/>
        <v>0</v>
      </c>
    </row>
    <row r="436" spans="1:11">
      <c r="A436" s="201"/>
      <c r="B436" s="181"/>
      <c r="C436" s="181"/>
      <c r="D436" s="181"/>
      <c r="E436" s="181"/>
      <c r="F436" s="181"/>
      <c r="G436" s="181"/>
      <c r="I436" s="298">
        <f t="shared" si="18"/>
        <v>0</v>
      </c>
      <c r="J436" s="299">
        <f t="shared" si="19"/>
        <v>0</v>
      </c>
      <c r="K436" s="299">
        <f t="shared" si="20"/>
        <v>0</v>
      </c>
    </row>
    <row r="437" spans="1:11">
      <c r="A437" s="201"/>
      <c r="B437" s="181"/>
      <c r="C437" s="181"/>
      <c r="D437" s="181"/>
      <c r="E437" s="181"/>
      <c r="F437" s="181"/>
      <c r="G437" s="181"/>
      <c r="I437" s="298">
        <f t="shared" si="18"/>
        <v>0</v>
      </c>
      <c r="J437" s="299">
        <f t="shared" si="19"/>
        <v>0</v>
      </c>
      <c r="K437" s="299">
        <f t="shared" si="20"/>
        <v>0</v>
      </c>
    </row>
    <row r="438" spans="1:11">
      <c r="A438" s="201"/>
      <c r="B438" s="181"/>
      <c r="C438" s="181"/>
      <c r="D438" s="181"/>
      <c r="E438" s="181"/>
      <c r="F438" s="181"/>
      <c r="G438" s="181"/>
      <c r="I438" s="298">
        <f t="shared" si="18"/>
        <v>0</v>
      </c>
      <c r="J438" s="299">
        <f t="shared" si="19"/>
        <v>0</v>
      </c>
      <c r="K438" s="299">
        <f t="shared" si="20"/>
        <v>0</v>
      </c>
    </row>
    <row r="439" spans="1:11">
      <c r="A439" s="201"/>
      <c r="B439" s="181"/>
      <c r="C439" s="181"/>
      <c r="D439" s="181"/>
      <c r="E439" s="181"/>
      <c r="F439" s="181"/>
      <c r="G439" s="181"/>
      <c r="I439" s="298">
        <f t="shared" si="18"/>
        <v>0</v>
      </c>
      <c r="J439" s="299">
        <f t="shared" si="19"/>
        <v>0</v>
      </c>
      <c r="K439" s="299">
        <f t="shared" si="20"/>
        <v>0</v>
      </c>
    </row>
    <row r="440" spans="1:11">
      <c r="A440" s="201"/>
      <c r="B440" s="181"/>
      <c r="C440" s="181"/>
      <c r="D440" s="181"/>
      <c r="E440" s="181"/>
      <c r="F440" s="181"/>
      <c r="G440" s="181"/>
      <c r="I440" s="298">
        <f t="shared" si="18"/>
        <v>0</v>
      </c>
      <c r="J440" s="299">
        <f t="shared" si="19"/>
        <v>0</v>
      </c>
      <c r="K440" s="299">
        <f t="shared" si="20"/>
        <v>0</v>
      </c>
    </row>
    <row r="441" spans="1:11">
      <c r="A441" s="201"/>
      <c r="B441" s="181"/>
      <c r="C441" s="181"/>
      <c r="D441" s="181"/>
      <c r="E441" s="181"/>
      <c r="F441" s="181"/>
      <c r="G441" s="181"/>
      <c r="I441" s="298">
        <f t="shared" si="18"/>
        <v>0</v>
      </c>
      <c r="J441" s="299">
        <f t="shared" si="19"/>
        <v>0</v>
      </c>
      <c r="K441" s="299">
        <f t="shared" si="20"/>
        <v>0</v>
      </c>
    </row>
    <row r="442" spans="1:11">
      <c r="A442" s="201"/>
      <c r="B442" s="181"/>
      <c r="C442" s="181"/>
      <c r="D442" s="181"/>
      <c r="E442" s="181"/>
      <c r="F442" s="181"/>
      <c r="G442" s="181"/>
      <c r="I442" s="298">
        <f t="shared" si="18"/>
        <v>0</v>
      </c>
      <c r="J442" s="299">
        <f t="shared" si="19"/>
        <v>0</v>
      </c>
      <c r="K442" s="299">
        <f t="shared" si="20"/>
        <v>0</v>
      </c>
    </row>
    <row r="443" spans="1:11">
      <c r="A443" s="201"/>
      <c r="B443" s="181"/>
      <c r="C443" s="181"/>
      <c r="D443" s="181"/>
      <c r="E443" s="181"/>
      <c r="F443" s="181"/>
      <c r="G443" s="181"/>
      <c r="I443" s="298">
        <f t="shared" si="18"/>
        <v>0</v>
      </c>
      <c r="J443" s="299">
        <f t="shared" si="19"/>
        <v>0</v>
      </c>
      <c r="K443" s="299">
        <f t="shared" si="20"/>
        <v>0</v>
      </c>
    </row>
    <row r="444" spans="1:11">
      <c r="A444" s="201"/>
      <c r="B444" s="181"/>
      <c r="C444" s="181"/>
      <c r="D444" s="181"/>
      <c r="E444" s="181"/>
      <c r="F444" s="181"/>
      <c r="G444" s="181"/>
      <c r="I444" s="298">
        <f t="shared" si="18"/>
        <v>0</v>
      </c>
      <c r="J444" s="299">
        <f t="shared" si="19"/>
        <v>0</v>
      </c>
      <c r="K444" s="299">
        <f t="shared" si="20"/>
        <v>0</v>
      </c>
    </row>
    <row r="445" spans="1:11">
      <c r="A445" s="201"/>
      <c r="B445" s="181"/>
      <c r="C445" s="181"/>
      <c r="D445" s="181"/>
      <c r="E445" s="181"/>
      <c r="F445" s="181"/>
      <c r="G445" s="181"/>
      <c r="I445" s="298">
        <f t="shared" si="18"/>
        <v>0</v>
      </c>
      <c r="J445" s="299">
        <f t="shared" si="19"/>
        <v>0</v>
      </c>
      <c r="K445" s="299">
        <f t="shared" si="20"/>
        <v>0</v>
      </c>
    </row>
    <row r="446" spans="1:11">
      <c r="A446" s="201"/>
      <c r="B446" s="181"/>
      <c r="C446" s="181"/>
      <c r="D446" s="181"/>
      <c r="E446" s="181"/>
      <c r="F446" s="181"/>
      <c r="G446" s="181"/>
      <c r="I446" s="298">
        <f t="shared" si="18"/>
        <v>0</v>
      </c>
      <c r="J446" s="299">
        <f t="shared" si="19"/>
        <v>0</v>
      </c>
      <c r="K446" s="299">
        <f t="shared" si="20"/>
        <v>0</v>
      </c>
    </row>
    <row r="447" spans="1:11">
      <c r="A447" s="201"/>
      <c r="B447" s="181"/>
      <c r="C447" s="181"/>
      <c r="D447" s="181"/>
      <c r="E447" s="181"/>
      <c r="F447" s="181"/>
      <c r="G447" s="181"/>
      <c r="I447" s="298">
        <f t="shared" si="18"/>
        <v>0</v>
      </c>
      <c r="J447" s="299">
        <f t="shared" si="19"/>
        <v>0</v>
      </c>
      <c r="K447" s="299">
        <f t="shared" si="20"/>
        <v>0</v>
      </c>
    </row>
    <row r="448" spans="1:11">
      <c r="A448" s="201"/>
      <c r="B448" s="181"/>
      <c r="C448" s="181"/>
      <c r="D448" s="181"/>
      <c r="E448" s="181"/>
      <c r="F448" s="181"/>
      <c r="G448" s="181"/>
      <c r="I448" s="298">
        <f t="shared" si="18"/>
        <v>0</v>
      </c>
      <c r="J448" s="299">
        <f t="shared" si="19"/>
        <v>0</v>
      </c>
      <c r="K448" s="299">
        <f t="shared" si="20"/>
        <v>0</v>
      </c>
    </row>
    <row r="449" spans="1:11">
      <c r="A449" s="201"/>
      <c r="B449" s="181"/>
      <c r="C449" s="181"/>
      <c r="D449" s="181"/>
      <c r="E449" s="181"/>
      <c r="F449" s="181"/>
      <c r="G449" s="181"/>
      <c r="I449" s="298">
        <f t="shared" si="18"/>
        <v>0</v>
      </c>
      <c r="J449" s="299">
        <f t="shared" si="19"/>
        <v>0</v>
      </c>
      <c r="K449" s="299">
        <f t="shared" si="20"/>
        <v>0</v>
      </c>
    </row>
    <row r="450" spans="1:11">
      <c r="A450" s="201"/>
      <c r="B450" s="181"/>
      <c r="C450" s="181"/>
      <c r="D450" s="181"/>
      <c r="E450" s="181"/>
      <c r="F450" s="181"/>
      <c r="G450" s="181"/>
      <c r="I450" s="298">
        <f t="shared" ref="I450:I494" si="21">IF(I$3=G450,F450,0)</f>
        <v>0</v>
      </c>
      <c r="J450" s="299">
        <f t="shared" ref="J450:J495" si="22">IF(J$3=G450,F450,0)</f>
        <v>0</v>
      </c>
      <c r="K450" s="299">
        <f t="shared" ref="K450:K495" si="23">IF(K$3=G450,F450,0)</f>
        <v>0</v>
      </c>
    </row>
    <row r="451" spans="1:11">
      <c r="A451" s="201"/>
      <c r="B451" s="181"/>
      <c r="C451" s="181"/>
      <c r="D451" s="181"/>
      <c r="E451" s="181"/>
      <c r="F451" s="181"/>
      <c r="G451" s="181"/>
      <c r="I451" s="298">
        <f t="shared" si="21"/>
        <v>0</v>
      </c>
      <c r="J451" s="299">
        <f t="shared" si="22"/>
        <v>0</v>
      </c>
      <c r="K451" s="299">
        <f t="shared" si="23"/>
        <v>0</v>
      </c>
    </row>
    <row r="452" spans="1:11">
      <c r="A452" s="201"/>
      <c r="B452" s="181"/>
      <c r="C452" s="181"/>
      <c r="D452" s="181"/>
      <c r="E452" s="181"/>
      <c r="F452" s="181"/>
      <c r="G452" s="181"/>
      <c r="I452" s="298">
        <f t="shared" si="21"/>
        <v>0</v>
      </c>
      <c r="J452" s="299">
        <f t="shared" si="22"/>
        <v>0</v>
      </c>
      <c r="K452" s="299">
        <f t="shared" si="23"/>
        <v>0</v>
      </c>
    </row>
    <row r="453" spans="1:11">
      <c r="A453" s="201"/>
      <c r="B453" s="181"/>
      <c r="C453" s="181"/>
      <c r="D453" s="181"/>
      <c r="E453" s="181"/>
      <c r="F453" s="181"/>
      <c r="G453" s="181"/>
      <c r="I453" s="298">
        <f t="shared" si="21"/>
        <v>0</v>
      </c>
      <c r="J453" s="299">
        <f t="shared" si="22"/>
        <v>0</v>
      </c>
      <c r="K453" s="299">
        <f t="shared" si="23"/>
        <v>0</v>
      </c>
    </row>
    <row r="454" spans="1:11">
      <c r="A454" s="201"/>
      <c r="B454" s="181"/>
      <c r="C454" s="181"/>
      <c r="D454" s="181"/>
      <c r="E454" s="181"/>
      <c r="F454" s="181"/>
      <c r="G454" s="181"/>
      <c r="I454" s="298">
        <f t="shared" si="21"/>
        <v>0</v>
      </c>
      <c r="J454" s="299">
        <f t="shared" si="22"/>
        <v>0</v>
      </c>
      <c r="K454" s="299">
        <f t="shared" si="23"/>
        <v>0</v>
      </c>
    </row>
    <row r="455" spans="1:11">
      <c r="A455" s="201"/>
      <c r="B455" s="181"/>
      <c r="C455" s="181"/>
      <c r="D455" s="181"/>
      <c r="E455" s="181"/>
      <c r="F455" s="181"/>
      <c r="G455" s="181"/>
      <c r="I455" s="298">
        <f t="shared" si="21"/>
        <v>0</v>
      </c>
      <c r="J455" s="299">
        <f t="shared" si="22"/>
        <v>0</v>
      </c>
      <c r="K455" s="299">
        <f t="shared" si="23"/>
        <v>0</v>
      </c>
    </row>
    <row r="456" spans="1:11">
      <c r="A456" s="181"/>
      <c r="B456" s="181"/>
      <c r="C456" s="181"/>
      <c r="D456" s="181"/>
      <c r="E456" s="181"/>
      <c r="F456" s="181"/>
      <c r="G456" s="181"/>
      <c r="I456" s="298">
        <f t="shared" si="21"/>
        <v>0</v>
      </c>
      <c r="J456" s="299">
        <f t="shared" si="22"/>
        <v>0</v>
      </c>
      <c r="K456" s="299">
        <f t="shared" si="23"/>
        <v>0</v>
      </c>
    </row>
    <row r="457" spans="1:11">
      <c r="A457" s="181"/>
      <c r="B457" s="181"/>
      <c r="C457" s="181"/>
      <c r="D457" s="181"/>
      <c r="E457" s="181"/>
      <c r="F457" s="181"/>
      <c r="G457" s="181"/>
      <c r="I457" s="298">
        <f t="shared" si="21"/>
        <v>0</v>
      </c>
      <c r="J457" s="299">
        <f t="shared" si="22"/>
        <v>0</v>
      </c>
      <c r="K457" s="299">
        <f t="shared" si="23"/>
        <v>0</v>
      </c>
    </row>
    <row r="458" spans="1:11">
      <c r="A458" s="181"/>
      <c r="B458" s="181"/>
      <c r="C458" s="181"/>
      <c r="D458" s="181"/>
      <c r="E458" s="181"/>
      <c r="F458" s="181"/>
      <c r="G458" s="181"/>
      <c r="I458" s="298">
        <f t="shared" si="21"/>
        <v>0</v>
      </c>
      <c r="J458" s="299">
        <f t="shared" si="22"/>
        <v>0</v>
      </c>
      <c r="K458" s="299">
        <f t="shared" si="23"/>
        <v>0</v>
      </c>
    </row>
    <row r="459" spans="1:11">
      <c r="A459" s="181"/>
      <c r="B459" s="181"/>
      <c r="C459" s="181"/>
      <c r="D459" s="181"/>
      <c r="E459" s="181"/>
      <c r="F459" s="181"/>
      <c r="G459" s="181"/>
      <c r="I459" s="298">
        <f t="shared" si="21"/>
        <v>0</v>
      </c>
      <c r="J459" s="299">
        <f t="shared" si="22"/>
        <v>0</v>
      </c>
      <c r="K459" s="299">
        <f t="shared" si="23"/>
        <v>0</v>
      </c>
    </row>
    <row r="460" spans="1:11">
      <c r="A460" s="181"/>
      <c r="B460" s="181"/>
      <c r="C460" s="181"/>
      <c r="D460" s="181"/>
      <c r="E460" s="181"/>
      <c r="F460" s="181"/>
      <c r="G460" s="181"/>
      <c r="I460" s="298">
        <f t="shared" si="21"/>
        <v>0</v>
      </c>
      <c r="J460" s="299">
        <f t="shared" si="22"/>
        <v>0</v>
      </c>
      <c r="K460" s="299">
        <f t="shared" si="23"/>
        <v>0</v>
      </c>
    </row>
    <row r="461" spans="1:11">
      <c r="A461" s="181"/>
      <c r="B461" s="181"/>
      <c r="C461" s="181"/>
      <c r="D461" s="181"/>
      <c r="E461" s="181"/>
      <c r="F461" s="181"/>
      <c r="G461" s="181"/>
      <c r="I461" s="298">
        <f t="shared" si="21"/>
        <v>0</v>
      </c>
      <c r="J461" s="299">
        <f t="shared" si="22"/>
        <v>0</v>
      </c>
      <c r="K461" s="299">
        <f t="shared" si="23"/>
        <v>0</v>
      </c>
    </row>
    <row r="462" spans="1:11">
      <c r="A462" s="181"/>
      <c r="B462" s="181"/>
      <c r="C462" s="181"/>
      <c r="D462" s="181"/>
      <c r="E462" s="181"/>
      <c r="F462" s="181"/>
      <c r="G462" s="181"/>
      <c r="I462" s="298">
        <f t="shared" si="21"/>
        <v>0</v>
      </c>
      <c r="J462" s="299">
        <f t="shared" si="22"/>
        <v>0</v>
      </c>
      <c r="K462" s="299">
        <f t="shared" si="23"/>
        <v>0</v>
      </c>
    </row>
    <row r="463" spans="1:11">
      <c r="A463" s="181"/>
      <c r="B463" s="181"/>
      <c r="C463" s="181"/>
      <c r="D463" s="181"/>
      <c r="E463" s="181"/>
      <c r="F463" s="181"/>
      <c r="G463" s="181"/>
      <c r="I463" s="298">
        <f t="shared" si="21"/>
        <v>0</v>
      </c>
      <c r="J463" s="299">
        <f t="shared" si="22"/>
        <v>0</v>
      </c>
      <c r="K463" s="299">
        <f t="shared" si="23"/>
        <v>0</v>
      </c>
    </row>
    <row r="464" spans="1:11">
      <c r="A464" s="181"/>
      <c r="B464" s="181"/>
      <c r="C464" s="181"/>
      <c r="D464" s="181"/>
      <c r="E464" s="181"/>
      <c r="F464" s="181"/>
      <c r="G464" s="181"/>
      <c r="I464" s="298">
        <f t="shared" si="21"/>
        <v>0</v>
      </c>
      <c r="J464" s="299">
        <f t="shared" si="22"/>
        <v>0</v>
      </c>
      <c r="K464" s="299">
        <f t="shared" si="23"/>
        <v>0</v>
      </c>
    </row>
    <row r="465" spans="1:11">
      <c r="A465" s="181"/>
      <c r="B465" s="181"/>
      <c r="C465" s="181"/>
      <c r="D465" s="181"/>
      <c r="E465" s="181"/>
      <c r="F465" s="181"/>
      <c r="G465" s="181"/>
      <c r="I465" s="298">
        <f t="shared" si="21"/>
        <v>0</v>
      </c>
      <c r="J465" s="299">
        <f t="shared" si="22"/>
        <v>0</v>
      </c>
      <c r="K465" s="299">
        <f t="shared" si="23"/>
        <v>0</v>
      </c>
    </row>
    <row r="466" spans="1:11">
      <c r="A466" s="181"/>
      <c r="B466" s="181"/>
      <c r="C466" s="181"/>
      <c r="D466" s="181"/>
      <c r="E466" s="181"/>
      <c r="F466" s="181"/>
      <c r="G466" s="181"/>
      <c r="I466" s="298">
        <f t="shared" si="21"/>
        <v>0</v>
      </c>
      <c r="J466" s="299">
        <f t="shared" si="22"/>
        <v>0</v>
      </c>
      <c r="K466" s="299">
        <f t="shared" si="23"/>
        <v>0</v>
      </c>
    </row>
    <row r="467" spans="1:11">
      <c r="A467" s="181"/>
      <c r="B467" s="181"/>
      <c r="C467" s="181"/>
      <c r="D467" s="181"/>
      <c r="E467" s="181"/>
      <c r="F467" s="181"/>
      <c r="G467" s="181"/>
      <c r="I467" s="298">
        <f t="shared" si="21"/>
        <v>0</v>
      </c>
      <c r="J467" s="299">
        <f t="shared" si="22"/>
        <v>0</v>
      </c>
      <c r="K467" s="299">
        <f t="shared" si="23"/>
        <v>0</v>
      </c>
    </row>
    <row r="468" spans="1:11">
      <c r="A468" s="181"/>
      <c r="B468" s="181"/>
      <c r="C468" s="181"/>
      <c r="D468" s="181"/>
      <c r="E468" s="181"/>
      <c r="F468" s="181"/>
      <c r="G468" s="181"/>
      <c r="I468" s="298">
        <f t="shared" si="21"/>
        <v>0</v>
      </c>
      <c r="J468" s="299">
        <f t="shared" si="22"/>
        <v>0</v>
      </c>
      <c r="K468" s="299">
        <f t="shared" si="23"/>
        <v>0</v>
      </c>
    </row>
    <row r="469" spans="1:11">
      <c r="A469" s="181"/>
      <c r="B469" s="181"/>
      <c r="C469" s="181"/>
      <c r="D469" s="181"/>
      <c r="E469" s="181"/>
      <c r="F469" s="181"/>
      <c r="G469" s="181"/>
      <c r="I469" s="298">
        <f t="shared" si="21"/>
        <v>0</v>
      </c>
      <c r="J469" s="299">
        <f t="shared" si="22"/>
        <v>0</v>
      </c>
      <c r="K469" s="299">
        <f t="shared" si="23"/>
        <v>0</v>
      </c>
    </row>
    <row r="470" spans="1:11">
      <c r="A470" s="181"/>
      <c r="B470" s="181"/>
      <c r="C470" s="181"/>
      <c r="D470" s="181"/>
      <c r="E470" s="181"/>
      <c r="F470" s="181"/>
      <c r="G470" s="181"/>
      <c r="I470" s="298">
        <f t="shared" si="21"/>
        <v>0</v>
      </c>
      <c r="J470" s="299">
        <f t="shared" si="22"/>
        <v>0</v>
      </c>
      <c r="K470" s="299">
        <f t="shared" si="23"/>
        <v>0</v>
      </c>
    </row>
    <row r="471" spans="1:11">
      <c r="A471" s="181"/>
      <c r="B471" s="181"/>
      <c r="C471" s="181"/>
      <c r="D471" s="181"/>
      <c r="E471" s="181"/>
      <c r="F471" s="181"/>
      <c r="G471" s="181"/>
      <c r="I471" s="298">
        <f t="shared" si="21"/>
        <v>0</v>
      </c>
      <c r="J471" s="299">
        <f t="shared" si="22"/>
        <v>0</v>
      </c>
      <c r="K471" s="299">
        <f t="shared" si="23"/>
        <v>0</v>
      </c>
    </row>
    <row r="472" spans="1:11">
      <c r="A472" s="181"/>
      <c r="B472" s="181"/>
      <c r="C472" s="181"/>
      <c r="D472" s="181"/>
      <c r="E472" s="181"/>
      <c r="F472" s="181"/>
      <c r="G472" s="181"/>
      <c r="I472" s="298">
        <f t="shared" si="21"/>
        <v>0</v>
      </c>
      <c r="J472" s="299">
        <f t="shared" si="22"/>
        <v>0</v>
      </c>
      <c r="K472" s="299">
        <f t="shared" si="23"/>
        <v>0</v>
      </c>
    </row>
    <row r="473" spans="1:11">
      <c r="A473" s="181"/>
      <c r="B473" s="181"/>
      <c r="C473" s="181"/>
      <c r="D473" s="181"/>
      <c r="E473" s="181"/>
      <c r="F473" s="181"/>
      <c r="G473" s="181"/>
      <c r="I473" s="298">
        <f t="shared" si="21"/>
        <v>0</v>
      </c>
      <c r="J473" s="299">
        <f t="shared" si="22"/>
        <v>0</v>
      </c>
      <c r="K473" s="299">
        <f t="shared" si="23"/>
        <v>0</v>
      </c>
    </row>
    <row r="474" spans="1:11">
      <c r="A474" s="181"/>
      <c r="B474" s="181"/>
      <c r="C474" s="181"/>
      <c r="D474" s="181"/>
      <c r="E474" s="181"/>
      <c r="F474" s="181"/>
      <c r="G474" s="181"/>
      <c r="I474" s="298">
        <f t="shared" si="21"/>
        <v>0</v>
      </c>
      <c r="J474" s="299">
        <f t="shared" si="22"/>
        <v>0</v>
      </c>
      <c r="K474" s="299">
        <f t="shared" si="23"/>
        <v>0</v>
      </c>
    </row>
    <row r="475" spans="1:11">
      <c r="A475" s="181"/>
      <c r="B475" s="181"/>
      <c r="C475" s="181"/>
      <c r="D475" s="181"/>
      <c r="E475" s="181"/>
      <c r="F475" s="181"/>
      <c r="G475" s="181"/>
      <c r="I475" s="298">
        <f t="shared" si="21"/>
        <v>0</v>
      </c>
      <c r="J475" s="299">
        <f t="shared" si="22"/>
        <v>0</v>
      </c>
      <c r="K475" s="299">
        <f t="shared" si="23"/>
        <v>0</v>
      </c>
    </row>
    <row r="476" spans="1:11">
      <c r="A476" s="181"/>
      <c r="B476" s="181"/>
      <c r="C476" s="181"/>
      <c r="D476" s="181"/>
      <c r="E476" s="181"/>
      <c r="F476" s="181"/>
      <c r="G476" s="181"/>
      <c r="I476" s="298">
        <f t="shared" si="21"/>
        <v>0</v>
      </c>
      <c r="J476" s="299">
        <f t="shared" si="22"/>
        <v>0</v>
      </c>
      <c r="K476" s="299">
        <f t="shared" si="23"/>
        <v>0</v>
      </c>
    </row>
    <row r="477" spans="1:11">
      <c r="A477" s="181"/>
      <c r="B477" s="181"/>
      <c r="C477" s="181"/>
      <c r="D477" s="181"/>
      <c r="E477" s="181"/>
      <c r="F477" s="181"/>
      <c r="G477" s="181"/>
      <c r="I477" s="298">
        <f t="shared" si="21"/>
        <v>0</v>
      </c>
      <c r="J477" s="299">
        <f t="shared" si="22"/>
        <v>0</v>
      </c>
      <c r="K477" s="299">
        <f t="shared" si="23"/>
        <v>0</v>
      </c>
    </row>
    <row r="478" spans="1:11">
      <c r="A478" s="181"/>
      <c r="B478" s="181"/>
      <c r="C478" s="181"/>
      <c r="D478" s="181"/>
      <c r="E478" s="181"/>
      <c r="F478" s="181"/>
      <c r="G478" s="181"/>
      <c r="I478" s="298">
        <f t="shared" si="21"/>
        <v>0</v>
      </c>
      <c r="J478" s="299">
        <f t="shared" si="22"/>
        <v>0</v>
      </c>
      <c r="K478" s="299">
        <f t="shared" si="23"/>
        <v>0</v>
      </c>
    </row>
    <row r="479" spans="1:11">
      <c r="A479" s="181"/>
      <c r="B479" s="181"/>
      <c r="C479" s="181"/>
      <c r="D479" s="181"/>
      <c r="E479" s="181"/>
      <c r="F479" s="181"/>
      <c r="G479" s="181"/>
      <c r="I479" s="298">
        <f t="shared" si="21"/>
        <v>0</v>
      </c>
      <c r="J479" s="299">
        <f t="shared" si="22"/>
        <v>0</v>
      </c>
      <c r="K479" s="299">
        <f t="shared" si="23"/>
        <v>0</v>
      </c>
    </row>
    <row r="480" spans="1:11">
      <c r="A480" s="181"/>
      <c r="B480" s="181"/>
      <c r="C480" s="181"/>
      <c r="D480" s="181"/>
      <c r="E480" s="181"/>
      <c r="F480" s="181"/>
      <c r="G480" s="181"/>
      <c r="I480" s="298">
        <f t="shared" si="21"/>
        <v>0</v>
      </c>
      <c r="J480" s="299">
        <f t="shared" si="22"/>
        <v>0</v>
      </c>
      <c r="K480" s="299">
        <f t="shared" si="23"/>
        <v>0</v>
      </c>
    </row>
    <row r="481" spans="1:11">
      <c r="A481" s="181"/>
      <c r="B481" s="181"/>
      <c r="C481" s="181"/>
      <c r="D481" s="181"/>
      <c r="E481" s="181"/>
      <c r="F481" s="181"/>
      <c r="G481" s="181"/>
      <c r="I481" s="298">
        <f t="shared" si="21"/>
        <v>0</v>
      </c>
      <c r="J481" s="299">
        <f t="shared" si="22"/>
        <v>0</v>
      </c>
      <c r="K481" s="299">
        <f t="shared" si="23"/>
        <v>0</v>
      </c>
    </row>
    <row r="482" spans="1:11">
      <c r="A482" s="181"/>
      <c r="B482" s="181"/>
      <c r="C482" s="181"/>
      <c r="D482" s="181"/>
      <c r="E482" s="181"/>
      <c r="F482" s="181"/>
      <c r="G482" s="181"/>
      <c r="I482" s="298">
        <f t="shared" si="21"/>
        <v>0</v>
      </c>
      <c r="J482" s="299">
        <f t="shared" si="22"/>
        <v>0</v>
      </c>
      <c r="K482" s="299">
        <f t="shared" si="23"/>
        <v>0</v>
      </c>
    </row>
    <row r="483" spans="1:11">
      <c r="A483" s="181"/>
      <c r="B483" s="181"/>
      <c r="C483" s="181"/>
      <c r="D483" s="181"/>
      <c r="E483" s="181"/>
      <c r="F483" s="181"/>
      <c r="G483" s="181"/>
      <c r="I483" s="298">
        <f t="shared" si="21"/>
        <v>0</v>
      </c>
      <c r="J483" s="299">
        <f t="shared" si="22"/>
        <v>0</v>
      </c>
      <c r="K483" s="299">
        <f t="shared" si="23"/>
        <v>0</v>
      </c>
    </row>
    <row r="484" spans="1:11">
      <c r="A484" s="181"/>
      <c r="B484" s="181"/>
      <c r="C484" s="181"/>
      <c r="D484" s="181"/>
      <c r="E484" s="181"/>
      <c r="F484" s="181"/>
      <c r="G484" s="181"/>
      <c r="I484" s="298">
        <f t="shared" si="21"/>
        <v>0</v>
      </c>
      <c r="J484" s="299">
        <f t="shared" si="22"/>
        <v>0</v>
      </c>
      <c r="K484" s="299">
        <f t="shared" si="23"/>
        <v>0</v>
      </c>
    </row>
    <row r="485" spans="1:11">
      <c r="A485" s="181"/>
      <c r="B485" s="181"/>
      <c r="C485" s="181"/>
      <c r="D485" s="181"/>
      <c r="E485" s="181"/>
      <c r="F485" s="181"/>
      <c r="G485" s="181"/>
      <c r="I485" s="298">
        <f t="shared" si="21"/>
        <v>0</v>
      </c>
      <c r="J485" s="299">
        <f t="shared" si="22"/>
        <v>0</v>
      </c>
      <c r="K485" s="299">
        <f t="shared" si="23"/>
        <v>0</v>
      </c>
    </row>
    <row r="486" spans="1:11">
      <c r="A486" s="181"/>
      <c r="B486" s="181"/>
      <c r="C486" s="181"/>
      <c r="D486" s="181"/>
      <c r="E486" s="181"/>
      <c r="F486" s="181"/>
      <c r="G486" s="181"/>
      <c r="I486" s="298">
        <f t="shared" si="21"/>
        <v>0</v>
      </c>
      <c r="J486" s="299">
        <f t="shared" si="22"/>
        <v>0</v>
      </c>
      <c r="K486" s="299">
        <f t="shared" si="23"/>
        <v>0</v>
      </c>
    </row>
    <row r="487" spans="1:11">
      <c r="A487" s="181"/>
      <c r="B487" s="181"/>
      <c r="C487" s="181"/>
      <c r="D487" s="181"/>
      <c r="E487" s="181"/>
      <c r="F487" s="181"/>
      <c r="G487" s="181"/>
      <c r="I487" s="298">
        <f t="shared" si="21"/>
        <v>0</v>
      </c>
      <c r="J487" s="299">
        <f t="shared" si="22"/>
        <v>0</v>
      </c>
      <c r="K487" s="299">
        <f t="shared" si="23"/>
        <v>0</v>
      </c>
    </row>
    <row r="488" spans="1:11">
      <c r="A488" s="181"/>
      <c r="B488" s="181"/>
      <c r="C488" s="181"/>
      <c r="D488" s="181"/>
      <c r="E488" s="181"/>
      <c r="F488" s="181"/>
      <c r="G488" s="181"/>
      <c r="I488" s="298">
        <f t="shared" si="21"/>
        <v>0</v>
      </c>
      <c r="J488" s="299">
        <f t="shared" si="22"/>
        <v>0</v>
      </c>
      <c r="K488" s="299">
        <f t="shared" si="23"/>
        <v>0</v>
      </c>
    </row>
    <row r="489" spans="1:11">
      <c r="A489" s="181"/>
      <c r="B489" s="181"/>
      <c r="C489" s="181"/>
      <c r="D489" s="181"/>
      <c r="E489" s="181"/>
      <c r="F489" s="181"/>
      <c r="G489" s="181"/>
      <c r="I489" s="298">
        <f t="shared" si="21"/>
        <v>0</v>
      </c>
      <c r="J489" s="299">
        <f t="shared" si="22"/>
        <v>0</v>
      </c>
      <c r="K489" s="299">
        <f t="shared" si="23"/>
        <v>0</v>
      </c>
    </row>
    <row r="490" spans="1:11">
      <c r="A490" s="181"/>
      <c r="B490" s="181"/>
      <c r="C490" s="181"/>
      <c r="D490" s="181"/>
      <c r="E490" s="181"/>
      <c r="F490" s="181"/>
      <c r="G490" s="181"/>
      <c r="I490" s="298">
        <f t="shared" si="21"/>
        <v>0</v>
      </c>
      <c r="J490" s="299">
        <f t="shared" si="22"/>
        <v>0</v>
      </c>
      <c r="K490" s="299">
        <f t="shared" si="23"/>
        <v>0</v>
      </c>
    </row>
    <row r="491" spans="1:11">
      <c r="A491" s="181"/>
      <c r="B491" s="181"/>
      <c r="C491" s="181"/>
      <c r="D491" s="181"/>
      <c r="E491" s="181"/>
      <c r="F491" s="181"/>
      <c r="G491" s="181"/>
      <c r="I491" s="298">
        <f t="shared" si="21"/>
        <v>0</v>
      </c>
      <c r="J491" s="299">
        <f t="shared" si="22"/>
        <v>0</v>
      </c>
      <c r="K491" s="299">
        <f t="shared" si="23"/>
        <v>0</v>
      </c>
    </row>
    <row r="492" spans="1:11">
      <c r="A492" s="181"/>
      <c r="B492" s="181"/>
      <c r="C492" s="181"/>
      <c r="D492" s="181"/>
      <c r="E492" s="181"/>
      <c r="F492" s="181"/>
      <c r="G492" s="181"/>
      <c r="I492" s="298">
        <f t="shared" si="21"/>
        <v>0</v>
      </c>
      <c r="J492" s="299">
        <f t="shared" si="22"/>
        <v>0</v>
      </c>
      <c r="K492" s="299">
        <f t="shared" si="23"/>
        <v>0</v>
      </c>
    </row>
    <row r="493" spans="1:11">
      <c r="A493" s="181"/>
      <c r="B493" s="181"/>
      <c r="C493" s="181"/>
      <c r="D493" s="181"/>
      <c r="E493" s="181"/>
      <c r="F493" s="181"/>
      <c r="G493" s="181"/>
      <c r="I493" s="298">
        <f t="shared" si="21"/>
        <v>0</v>
      </c>
      <c r="J493" s="299">
        <f t="shared" si="22"/>
        <v>0</v>
      </c>
      <c r="K493" s="299">
        <f t="shared" si="23"/>
        <v>0</v>
      </c>
    </row>
    <row r="494" spans="1:11">
      <c r="A494" s="181"/>
      <c r="B494" s="181"/>
      <c r="C494" s="181"/>
      <c r="D494" s="181"/>
      <c r="E494" s="181"/>
      <c r="F494" s="181"/>
      <c r="G494" s="181"/>
      <c r="I494" s="298">
        <f t="shared" si="21"/>
        <v>0</v>
      </c>
      <c r="J494" s="299">
        <f t="shared" si="22"/>
        <v>0</v>
      </c>
      <c r="K494" s="299">
        <f t="shared" si="23"/>
        <v>0</v>
      </c>
    </row>
    <row r="495" spans="1:11">
      <c r="A495" s="181"/>
      <c r="B495" s="181"/>
      <c r="C495" s="181"/>
      <c r="D495" s="181"/>
      <c r="E495" s="181"/>
      <c r="F495" s="181"/>
      <c r="G495" s="181"/>
      <c r="I495" s="298">
        <f>IF(I$3=G495,F495,0)</f>
        <v>0</v>
      </c>
      <c r="J495" s="299">
        <f t="shared" si="22"/>
        <v>0</v>
      </c>
      <c r="K495" s="299">
        <f t="shared" si="23"/>
        <v>0</v>
      </c>
    </row>
    <row r="496" spans="1:11">
      <c r="A496" s="505"/>
      <c r="B496" s="505"/>
      <c r="C496" s="505"/>
      <c r="D496" s="505"/>
      <c r="E496" s="505"/>
      <c r="F496" s="505"/>
      <c r="G496" s="505"/>
      <c r="I496" s="300">
        <f>SUM(I4:I495)</f>
        <v>0</v>
      </c>
      <c r="J496" s="300">
        <f>SUM(J4:J495)</f>
        <v>0</v>
      </c>
      <c r="K496" s="300">
        <f>SUM(K4:K495)</f>
        <v>0</v>
      </c>
    </row>
    <row r="497" spans="1:11">
      <c r="A497" s="194"/>
      <c r="F497" s="2"/>
      <c r="G497" s="195">
        <f>SUM(G4:G489)</f>
        <v>0</v>
      </c>
      <c r="I497" s="193"/>
      <c r="J497" s="193"/>
      <c r="K497" s="193"/>
    </row>
    <row r="498" spans="1:11">
      <c r="A498" s="506" t="s">
        <v>460</v>
      </c>
      <c r="B498" s="506"/>
      <c r="C498" s="506"/>
      <c r="D498" s="506"/>
      <c r="E498" s="506"/>
      <c r="F498" s="506"/>
      <c r="G498" s="506"/>
    </row>
    <row r="499" spans="1:11" ht="12.75" thickBot="1"/>
    <row r="500" spans="1:11" ht="19.7" customHeight="1">
      <c r="B500" s="507" t="s">
        <v>177</v>
      </c>
      <c r="C500" s="508"/>
      <c r="D500" s="508"/>
      <c r="E500" s="258">
        <f>'1. Egindako produkzioak'!G46</f>
        <v>0</v>
      </c>
    </row>
    <row r="501" spans="1:11" ht="19.7" customHeight="1">
      <c r="B501" s="509" t="s">
        <v>178</v>
      </c>
      <c r="C501" s="510"/>
      <c r="D501" s="510"/>
      <c r="E501" s="259">
        <f>I496</f>
        <v>0</v>
      </c>
    </row>
    <row r="502" spans="1:11" ht="19.7" customHeight="1">
      <c r="B502" s="509" t="s">
        <v>179</v>
      </c>
      <c r="C502" s="510"/>
      <c r="D502" s="510"/>
      <c r="E502" s="259">
        <f>J496</f>
        <v>0</v>
      </c>
    </row>
    <row r="503" spans="1:11" ht="19.7" customHeight="1" thickBot="1">
      <c r="B503" s="503" t="s">
        <v>180</v>
      </c>
      <c r="C503" s="504"/>
      <c r="D503" s="504"/>
      <c r="E503" s="260">
        <f>K496</f>
        <v>0</v>
      </c>
    </row>
    <row r="505" spans="1:11" ht="12.75" thickBot="1"/>
    <row r="506" spans="1:11" ht="15.75">
      <c r="A506" s="216" t="s">
        <v>174</v>
      </c>
      <c r="B506" s="217"/>
      <c r="C506" s="217"/>
      <c r="D506" s="217"/>
      <c r="E506" s="217"/>
      <c r="F506" s="217"/>
      <c r="G506" s="218"/>
    </row>
    <row r="507" spans="1:11" ht="10.5" customHeight="1">
      <c r="A507" s="226"/>
      <c r="B507" s="220"/>
      <c r="C507" s="220"/>
      <c r="D507" s="220"/>
      <c r="E507" s="220"/>
      <c r="F507" s="220"/>
      <c r="G507" s="221"/>
    </row>
    <row r="508" spans="1:11">
      <c r="A508" s="498" t="s">
        <v>181</v>
      </c>
      <c r="B508" s="499"/>
      <c r="C508" s="499"/>
      <c r="D508" s="499"/>
      <c r="E508" s="499"/>
      <c r="F508" s="499"/>
      <c r="G508" s="500"/>
    </row>
    <row r="509" spans="1:11" ht="11.25" customHeight="1">
      <c r="A509" s="226"/>
      <c r="B509" s="220"/>
      <c r="C509" s="220"/>
      <c r="D509" s="220"/>
      <c r="E509" s="220"/>
      <c r="F509" s="220"/>
      <c r="G509" s="221"/>
    </row>
    <row r="510" spans="1:11">
      <c r="A510" s="498" t="s">
        <v>182</v>
      </c>
      <c r="B510" s="499"/>
      <c r="C510" s="499"/>
      <c r="D510" s="499"/>
      <c r="E510" s="499"/>
      <c r="F510" s="499"/>
      <c r="G510" s="500"/>
    </row>
    <row r="511" spans="1:11" ht="9" customHeight="1">
      <c r="A511" s="285"/>
      <c r="B511" s="284"/>
      <c r="C511" s="284"/>
      <c r="D511" s="284"/>
      <c r="E511" s="284"/>
      <c r="F511" s="284"/>
      <c r="G511" s="286"/>
    </row>
    <row r="512" spans="1:11" ht="24.75" customHeight="1">
      <c r="A512" s="495" t="s">
        <v>183</v>
      </c>
      <c r="B512" s="496"/>
      <c r="C512" s="496"/>
      <c r="D512" s="496"/>
      <c r="E512" s="496"/>
      <c r="F512" s="496"/>
      <c r="G512" s="497"/>
    </row>
    <row r="513" spans="1:7" ht="6.75" customHeight="1" thickBot="1">
      <c r="A513" s="223"/>
      <c r="B513" s="224"/>
      <c r="C513" s="224"/>
      <c r="D513" s="224"/>
      <c r="E513" s="224"/>
      <c r="F513" s="224"/>
      <c r="G513" s="225"/>
    </row>
  </sheetData>
  <sheetProtection password="C7E4" sheet="1" selectLockedCells="1"/>
  <mergeCells count="11">
    <mergeCell ref="A512:G512"/>
    <mergeCell ref="A510:G510"/>
    <mergeCell ref="B503:D503"/>
    <mergeCell ref="A1:G1"/>
    <mergeCell ref="A496:G496"/>
    <mergeCell ref="A498:G498"/>
    <mergeCell ref="B500:D500"/>
    <mergeCell ref="B501:D501"/>
    <mergeCell ref="B502:D502"/>
    <mergeCell ref="A2:G2"/>
    <mergeCell ref="A508:G508"/>
  </mergeCells>
  <conditionalFormatting sqref="G497">
    <cfRule type="cellIs" dxfId="25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542925</xdr:colOff>
                <xdr:row>517</xdr:row>
                <xdr:rowOff>142875</xdr:rowOff>
              </from>
              <to>
                <xdr:col>5</xdr:col>
                <xdr:colOff>104775</xdr:colOff>
                <xdr:row>535</xdr:row>
                <xdr:rowOff>38100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B3" sqref="B3"/>
    </sheetView>
  </sheetViews>
  <sheetFormatPr baseColWidth="10" defaultColWidth="9.28515625" defaultRowHeight="24.95" customHeight="1"/>
  <cols>
    <col min="1" max="1" width="60.140625" style="1" customWidth="1"/>
    <col min="2" max="2" width="19" style="1" customWidth="1"/>
    <col min="3" max="16384" width="9.28515625" style="1"/>
  </cols>
  <sheetData>
    <row r="1" spans="1:2" s="210" customFormat="1" ht="15.75" customHeight="1">
      <c r="A1" s="326" t="s">
        <v>469</v>
      </c>
      <c r="B1" s="202"/>
    </row>
    <row r="2" spans="1:2" ht="24.95" customHeight="1">
      <c r="A2" s="196"/>
      <c r="B2" s="209">
        <v>2022</v>
      </c>
    </row>
    <row r="3" spans="1:2" ht="37.700000000000003" customHeight="1">
      <c r="A3" s="197" t="s">
        <v>184</v>
      </c>
      <c r="B3" s="203"/>
    </row>
    <row r="4" spans="1:2" ht="37.700000000000003" customHeight="1">
      <c r="A4" s="198" t="s">
        <v>185</v>
      </c>
      <c r="B4" s="203"/>
    </row>
    <row r="5" spans="1:2" ht="24.95" customHeight="1">
      <c r="A5" s="199"/>
    </row>
    <row r="6" spans="1:2" ht="21.75" customHeight="1" thickBot="1">
      <c r="A6" s="512"/>
      <c r="B6" s="512"/>
    </row>
    <row r="7" spans="1:2" ht="15.75">
      <c r="A7" s="216" t="s">
        <v>174</v>
      </c>
      <c r="B7" s="218"/>
    </row>
    <row r="8" spans="1:2" ht="15.75">
      <c r="A8" s="226"/>
      <c r="B8" s="221"/>
    </row>
    <row r="9" spans="1:2" ht="12">
      <c r="A9" s="495" t="s">
        <v>181</v>
      </c>
      <c r="B9" s="497"/>
    </row>
    <row r="10" spans="1:2" ht="6" customHeight="1">
      <c r="A10" s="226"/>
      <c r="B10" s="221"/>
    </row>
    <row r="11" spans="1:2" ht="28.5" customHeight="1">
      <c r="A11" s="495" t="s">
        <v>186</v>
      </c>
      <c r="B11" s="497"/>
    </row>
    <row r="12" spans="1:2" ht="6.75" customHeight="1">
      <c r="A12" s="219"/>
      <c r="B12" s="221"/>
    </row>
    <row r="13" spans="1:2" ht="24" customHeight="1">
      <c r="A13" s="495" t="s">
        <v>187</v>
      </c>
      <c r="B13" s="497"/>
    </row>
    <row r="14" spans="1:2" ht="9" customHeight="1">
      <c r="A14" s="227"/>
      <c r="B14" s="228"/>
    </row>
    <row r="15" spans="1:2" ht="23.25" customHeight="1">
      <c r="A15" s="495" t="s">
        <v>188</v>
      </c>
      <c r="B15" s="497"/>
    </row>
    <row r="16" spans="1:2" ht="10.5" customHeight="1">
      <c r="A16" s="227"/>
      <c r="B16" s="228"/>
    </row>
    <row r="17" spans="1:2" ht="36.75" customHeight="1">
      <c r="A17" s="495" t="s">
        <v>189</v>
      </c>
      <c r="B17" s="497"/>
    </row>
    <row r="18" spans="1:2" ht="12.75" thickBot="1">
      <c r="A18" s="223"/>
      <c r="B18" s="225"/>
    </row>
  </sheetData>
  <sheetProtection password="C7E4" sheet="1" selectLockedCells="1"/>
  <mergeCells count="6">
    <mergeCell ref="A17:B17"/>
    <mergeCell ref="A9:B9"/>
    <mergeCell ref="A6:B6"/>
    <mergeCell ref="A11:B11"/>
    <mergeCell ref="A13:B13"/>
    <mergeCell ref="A15:B15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 sizeWithCells="1">
              <from>
                <xdr:col>0</xdr:col>
                <xdr:colOff>0</xdr:colOff>
                <xdr:row>19</xdr:row>
                <xdr:rowOff>238125</xdr:rowOff>
              </from>
              <to>
                <xdr:col>3</xdr:col>
                <xdr:colOff>304800</xdr:colOff>
                <xdr:row>28</xdr:row>
                <xdr:rowOff>47625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P67"/>
  <sheetViews>
    <sheetView showGridLines="0" workbookViewId="0">
      <selection activeCell="B44" sqref="B44"/>
    </sheetView>
  </sheetViews>
  <sheetFormatPr baseColWidth="10" defaultColWidth="9.140625" defaultRowHeight="12"/>
  <cols>
    <col min="1" max="1" width="26.7109375" style="28" customWidth="1"/>
    <col min="2" max="2" width="56.5703125" style="28" customWidth="1"/>
    <col min="3" max="3" width="8.5703125" style="215" bestFit="1" customWidth="1"/>
    <col min="4" max="4" width="3.42578125" style="322" customWidth="1"/>
    <col min="5" max="5" width="9.140625" style="322"/>
    <col min="6" max="6" width="8.42578125" style="322" customWidth="1"/>
    <col min="7" max="7" width="3" style="322" customWidth="1"/>
    <col min="8" max="8" width="10.7109375" style="322" customWidth="1"/>
    <col min="9" max="14" width="9.140625" style="322"/>
    <col min="15" max="16384" width="9.140625" style="28"/>
  </cols>
  <sheetData>
    <row r="1" spans="1:16" ht="22.5" customHeight="1">
      <c r="A1" s="487" t="s">
        <v>192</v>
      </c>
      <c r="B1" s="488"/>
      <c r="C1" s="311"/>
      <c r="E1" s="513" t="s">
        <v>461</v>
      </c>
      <c r="F1" s="513"/>
      <c r="G1" s="513"/>
      <c r="H1" s="513"/>
      <c r="I1" s="513"/>
      <c r="J1" s="513"/>
      <c r="K1" s="513"/>
      <c r="L1" s="513"/>
      <c r="M1" s="513"/>
      <c r="N1" s="513"/>
      <c r="P1" s="427" t="s">
        <v>190</v>
      </c>
    </row>
    <row r="2" spans="1:16" ht="15" customHeight="1" thickBot="1">
      <c r="A2" s="151"/>
      <c r="B2" s="151"/>
      <c r="C2" s="214"/>
      <c r="E2" s="513"/>
      <c r="F2" s="513"/>
      <c r="G2" s="513"/>
      <c r="H2" s="513"/>
      <c r="I2" s="513"/>
      <c r="J2" s="513"/>
      <c r="K2" s="513"/>
      <c r="L2" s="513"/>
      <c r="M2" s="513"/>
      <c r="N2" s="513"/>
      <c r="P2" s="427" t="s">
        <v>191</v>
      </c>
    </row>
    <row r="3" spans="1:16" ht="15" customHeight="1" thickBot="1">
      <c r="A3" s="233" t="s">
        <v>193</v>
      </c>
      <c r="B3" s="518">
        <f>'0. Eskabidearen datu orokorrak'!C14</f>
        <v>0</v>
      </c>
      <c r="C3" s="519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6" ht="15" customHeight="1" thickBot="1">
      <c r="A4" s="289" t="s">
        <v>194</v>
      </c>
      <c r="B4" s="515">
        <f>'0. Eskabidearen datu orokorrak'!C15</f>
        <v>0</v>
      </c>
      <c r="C4" s="516"/>
      <c r="E4" s="520"/>
      <c r="F4" s="521"/>
      <c r="G4" s="521"/>
      <c r="H4" s="521"/>
      <c r="I4" s="521"/>
      <c r="J4" s="521"/>
      <c r="K4" s="521"/>
      <c r="L4" s="521"/>
      <c r="M4" s="521"/>
      <c r="N4" s="522"/>
    </row>
    <row r="5" spans="1:16" ht="15" customHeight="1">
      <c r="A5" s="288"/>
      <c r="B5" s="288"/>
      <c r="C5" s="288"/>
      <c r="E5" s="523"/>
      <c r="F5" s="524"/>
      <c r="G5" s="524"/>
      <c r="H5" s="524"/>
      <c r="I5" s="524"/>
      <c r="J5" s="524"/>
      <c r="K5" s="524"/>
      <c r="L5" s="524"/>
      <c r="M5" s="524"/>
      <c r="N5" s="525"/>
    </row>
    <row r="6" spans="1:16" ht="15" customHeight="1" thickBot="1">
      <c r="C6" s="211" t="s">
        <v>448</v>
      </c>
      <c r="E6" s="523"/>
      <c r="F6" s="524"/>
      <c r="G6" s="524"/>
      <c r="H6" s="524"/>
      <c r="I6" s="524"/>
      <c r="J6" s="524"/>
      <c r="K6" s="524"/>
      <c r="L6" s="524"/>
      <c r="M6" s="524"/>
      <c r="N6" s="525"/>
    </row>
    <row r="7" spans="1:16" ht="15" customHeight="1">
      <c r="A7" s="266" t="s">
        <v>195</v>
      </c>
      <c r="B7" s="264"/>
      <c r="C7" s="303"/>
      <c r="E7" s="523"/>
      <c r="F7" s="524"/>
      <c r="G7" s="524"/>
      <c r="H7" s="524"/>
      <c r="I7" s="524"/>
      <c r="J7" s="524"/>
      <c r="K7" s="524"/>
      <c r="L7" s="524"/>
      <c r="M7" s="524"/>
      <c r="N7" s="525"/>
    </row>
    <row r="8" spans="1:16" ht="15" customHeight="1">
      <c r="A8" s="267" t="s">
        <v>196</v>
      </c>
      <c r="B8" s="265"/>
      <c r="C8" s="304"/>
      <c r="E8" s="523"/>
      <c r="F8" s="524"/>
      <c r="G8" s="524"/>
      <c r="H8" s="524"/>
      <c r="I8" s="524"/>
      <c r="J8" s="524"/>
      <c r="K8" s="524"/>
      <c r="L8" s="524"/>
      <c r="M8" s="524"/>
      <c r="N8" s="525"/>
    </row>
    <row r="9" spans="1:16" ht="15" customHeight="1">
      <c r="A9" s="268" t="s">
        <v>197</v>
      </c>
      <c r="B9" s="265"/>
      <c r="C9" s="304"/>
      <c r="E9" s="523"/>
      <c r="F9" s="524"/>
      <c r="G9" s="524"/>
      <c r="H9" s="524"/>
      <c r="I9" s="524"/>
      <c r="J9" s="524"/>
      <c r="K9" s="524"/>
      <c r="L9" s="524"/>
      <c r="M9" s="524"/>
      <c r="N9" s="525"/>
    </row>
    <row r="10" spans="1:16" ht="15" customHeight="1" thickBot="1">
      <c r="A10" s="269" t="s">
        <v>198</v>
      </c>
      <c r="B10" s="261"/>
      <c r="C10" s="305"/>
      <c r="E10" s="523"/>
      <c r="F10" s="524"/>
      <c r="G10" s="524"/>
      <c r="H10" s="524"/>
      <c r="I10" s="524"/>
      <c r="J10" s="524"/>
      <c r="K10" s="524"/>
      <c r="L10" s="524"/>
      <c r="M10" s="524"/>
      <c r="N10" s="525"/>
    </row>
    <row r="11" spans="1:16" ht="15" customHeight="1">
      <c r="A11" s="287"/>
      <c r="B11" s="287"/>
      <c r="C11" s="287"/>
      <c r="E11" s="523"/>
      <c r="F11" s="524"/>
      <c r="G11" s="524"/>
      <c r="H11" s="524"/>
      <c r="I11" s="524"/>
      <c r="J11" s="524"/>
      <c r="K11" s="524"/>
      <c r="L11" s="524"/>
      <c r="M11" s="524"/>
      <c r="N11" s="525"/>
    </row>
    <row r="12" spans="1:16" ht="15" customHeight="1" thickBot="1">
      <c r="A12" s="451" t="s">
        <v>199</v>
      </c>
      <c r="B12" s="451"/>
      <c r="C12" s="213" t="s">
        <v>448</v>
      </c>
      <c r="E12" s="523"/>
      <c r="F12" s="524"/>
      <c r="G12" s="524"/>
      <c r="H12" s="524"/>
      <c r="I12" s="524"/>
      <c r="J12" s="524"/>
      <c r="K12" s="524"/>
      <c r="L12" s="524"/>
      <c r="M12" s="524"/>
      <c r="N12" s="525"/>
    </row>
    <row r="13" spans="1:16" ht="15" customHeight="1" thickBot="1">
      <c r="A13" s="270" t="s">
        <v>200</v>
      </c>
      <c r="B13" s="263"/>
      <c r="C13" s="306"/>
      <c r="E13" s="526"/>
      <c r="F13" s="527"/>
      <c r="G13" s="527"/>
      <c r="H13" s="527"/>
      <c r="I13" s="527"/>
      <c r="J13" s="527"/>
      <c r="K13" s="527"/>
      <c r="L13" s="527"/>
      <c r="M13" s="527"/>
      <c r="N13" s="528"/>
    </row>
    <row r="14" spans="1:16" ht="15" customHeight="1">
      <c r="A14" s="267" t="s">
        <v>201</v>
      </c>
      <c r="B14" s="262"/>
      <c r="C14" s="307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6" ht="15" customHeight="1">
      <c r="A15" s="267" t="s">
        <v>202</v>
      </c>
      <c r="B15" s="262"/>
      <c r="C15" s="307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6" ht="15" customHeight="1">
      <c r="A16" s="267" t="s">
        <v>203</v>
      </c>
      <c r="B16" s="262"/>
      <c r="C16" s="307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" customHeight="1">
      <c r="A17" s="267" t="s">
        <v>204</v>
      </c>
      <c r="B17" s="262"/>
      <c r="C17" s="307"/>
      <c r="E17" s="324"/>
      <c r="F17" s="324"/>
      <c r="G17" s="324"/>
      <c r="H17" s="324"/>
      <c r="I17" s="324"/>
      <c r="J17" s="324"/>
      <c r="K17" s="324"/>
      <c r="L17" s="324"/>
      <c r="M17" s="324"/>
      <c r="N17" s="324"/>
    </row>
    <row r="18" spans="1:14" ht="15" customHeight="1">
      <c r="A18" s="267" t="s">
        <v>205</v>
      </c>
      <c r="B18" s="262"/>
      <c r="C18" s="307"/>
      <c r="E18" s="324"/>
      <c r="F18" s="324"/>
      <c r="G18" s="324"/>
      <c r="H18" s="324"/>
      <c r="I18" s="324"/>
      <c r="J18" s="324"/>
      <c r="K18" s="324"/>
      <c r="L18" s="324"/>
      <c r="M18" s="324"/>
      <c r="N18" s="324"/>
    </row>
    <row r="19" spans="1:14" ht="15" customHeight="1">
      <c r="A19" s="271" t="s">
        <v>206</v>
      </c>
      <c r="B19" s="250"/>
      <c r="C19" s="234" t="s">
        <v>448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4"/>
    </row>
    <row r="20" spans="1:14" ht="15" customHeight="1">
      <c r="A20" s="267"/>
      <c r="B20" s="262"/>
      <c r="C20" s="307"/>
      <c r="E20" s="324"/>
      <c r="F20" s="324"/>
      <c r="G20" s="324"/>
      <c r="H20" s="324"/>
      <c r="I20" s="324"/>
      <c r="J20" s="324"/>
      <c r="K20" s="324"/>
      <c r="L20" s="324"/>
      <c r="M20" s="324"/>
      <c r="N20" s="324"/>
    </row>
    <row r="21" spans="1:14" ht="15" customHeight="1">
      <c r="A21" s="267"/>
      <c r="B21" s="262"/>
      <c r="C21" s="307"/>
      <c r="E21" s="324"/>
      <c r="F21" s="324"/>
      <c r="G21" s="324"/>
      <c r="H21" s="324"/>
      <c r="I21" s="324"/>
      <c r="J21" s="324"/>
      <c r="K21" s="324"/>
      <c r="L21" s="324"/>
      <c r="M21" s="324"/>
      <c r="N21" s="324"/>
    </row>
    <row r="22" spans="1:14" ht="15" customHeight="1" thickBot="1">
      <c r="A22" s="312"/>
      <c r="B22" s="272"/>
      <c r="C22" s="308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4" ht="15" customHeight="1">
      <c r="A23" s="287"/>
      <c r="B23" s="287"/>
      <c r="C23" s="287"/>
      <c r="E23" s="324"/>
      <c r="F23" s="324"/>
      <c r="G23" s="324"/>
      <c r="H23" s="324"/>
      <c r="I23" s="324"/>
      <c r="J23" s="324"/>
      <c r="K23" s="324"/>
      <c r="L23" s="324"/>
      <c r="M23" s="324"/>
      <c r="N23" s="324"/>
    </row>
    <row r="24" spans="1:14" ht="15" customHeight="1" thickBot="1">
      <c r="A24" s="517" t="s">
        <v>207</v>
      </c>
      <c r="B24" s="517"/>
      <c r="C24" s="213" t="s">
        <v>448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</row>
    <row r="25" spans="1:14" ht="15" customHeight="1">
      <c r="A25" s="270" t="s">
        <v>208</v>
      </c>
      <c r="B25" s="309"/>
      <c r="C25" s="306"/>
      <c r="D25" s="323"/>
      <c r="E25" s="324"/>
      <c r="F25" s="324"/>
      <c r="G25" s="324"/>
      <c r="H25" s="324"/>
      <c r="I25" s="324"/>
      <c r="J25" s="324"/>
      <c r="K25" s="324"/>
      <c r="L25" s="324"/>
      <c r="M25" s="324"/>
      <c r="N25" s="324"/>
    </row>
    <row r="26" spans="1:14" ht="15" customHeight="1">
      <c r="A26" s="267" t="s">
        <v>209</v>
      </c>
      <c r="B26" s="310"/>
      <c r="C26" s="307"/>
      <c r="D26" s="323"/>
      <c r="E26" s="324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1:14" ht="15" customHeight="1">
      <c r="A27" s="267" t="s">
        <v>210</v>
      </c>
      <c r="B27" s="310"/>
      <c r="C27" s="307"/>
      <c r="D27" s="323"/>
      <c r="E27" s="324"/>
      <c r="F27" s="324"/>
      <c r="G27" s="324"/>
      <c r="H27" s="324"/>
      <c r="I27" s="324"/>
      <c r="J27" s="324"/>
      <c r="K27" s="324"/>
      <c r="L27" s="324"/>
      <c r="M27" s="324"/>
      <c r="N27" s="324"/>
    </row>
    <row r="28" spans="1:14" ht="15" customHeight="1">
      <c r="A28" s="267" t="s">
        <v>211</v>
      </c>
      <c r="B28" s="310"/>
      <c r="C28" s="307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</row>
    <row r="29" spans="1:14" ht="15" customHeight="1">
      <c r="A29" s="267" t="s">
        <v>212</v>
      </c>
      <c r="B29" s="310"/>
      <c r="C29" s="307"/>
      <c r="D29" s="323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15" customHeight="1">
      <c r="A30" s="267" t="s">
        <v>213</v>
      </c>
      <c r="B30" s="310"/>
      <c r="C30" s="307"/>
      <c r="D30" s="323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15" customHeight="1">
      <c r="A31" s="267" t="s">
        <v>214</v>
      </c>
      <c r="B31" s="310"/>
      <c r="C31" s="307"/>
      <c r="D31" s="323"/>
      <c r="E31" s="324"/>
      <c r="F31" s="324"/>
      <c r="G31" s="324"/>
      <c r="H31" s="324"/>
      <c r="I31" s="324"/>
      <c r="J31" s="324"/>
      <c r="K31" s="324"/>
      <c r="L31" s="324"/>
      <c r="M31" s="324"/>
      <c r="N31" s="324"/>
    </row>
    <row r="32" spans="1:14" ht="15" customHeight="1">
      <c r="A32" s="271" t="s">
        <v>215</v>
      </c>
      <c r="B32" s="250"/>
      <c r="C32" s="234" t="s">
        <v>448</v>
      </c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1:14" ht="15" customHeight="1">
      <c r="A33" s="267"/>
      <c r="B33" s="262"/>
      <c r="C33" s="307"/>
      <c r="E33" s="324"/>
      <c r="F33" s="324"/>
      <c r="G33" s="324"/>
      <c r="H33" s="324"/>
      <c r="I33" s="324"/>
      <c r="J33" s="324"/>
      <c r="K33" s="324"/>
      <c r="L33" s="324"/>
      <c r="M33" s="324"/>
      <c r="N33" s="324"/>
    </row>
    <row r="34" spans="1:14" ht="15" customHeight="1">
      <c r="A34" s="267"/>
      <c r="B34" s="262"/>
      <c r="C34" s="307"/>
      <c r="E34" s="324"/>
      <c r="F34" s="324"/>
      <c r="G34" s="324"/>
      <c r="H34" s="324"/>
      <c r="I34" s="324"/>
      <c r="J34" s="324"/>
      <c r="K34" s="324"/>
      <c r="L34" s="324"/>
      <c r="M34" s="324"/>
      <c r="N34" s="324"/>
    </row>
    <row r="35" spans="1:14" ht="15" customHeight="1" thickBot="1">
      <c r="A35" s="312"/>
      <c r="B35" s="272"/>
      <c r="C35" s="308"/>
      <c r="E35" s="324"/>
      <c r="F35" s="324"/>
      <c r="G35" s="324"/>
      <c r="H35" s="324"/>
      <c r="I35" s="324"/>
      <c r="J35" s="324"/>
      <c r="K35" s="324"/>
      <c r="L35" s="324"/>
      <c r="M35" s="324"/>
      <c r="N35" s="324"/>
    </row>
    <row r="36" spans="1:14" ht="15" customHeight="1">
      <c r="A36" s="138"/>
      <c r="B36" s="138"/>
      <c r="C36" s="139"/>
      <c r="D36" s="323"/>
      <c r="E36" s="324"/>
      <c r="F36" s="324"/>
      <c r="G36" s="324"/>
      <c r="H36" s="324"/>
      <c r="I36" s="324"/>
      <c r="J36" s="324"/>
      <c r="K36" s="324"/>
      <c r="L36" s="324"/>
      <c r="M36" s="324"/>
      <c r="N36" s="324"/>
    </row>
    <row r="37" spans="1:14" ht="15" customHeight="1" thickBot="1">
      <c r="A37" s="450" t="s">
        <v>216</v>
      </c>
      <c r="B37" s="450"/>
      <c r="C37" s="211" t="s">
        <v>448</v>
      </c>
      <c r="D37" s="323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1:14" ht="15" customHeight="1">
      <c r="A38" s="273" t="s">
        <v>99</v>
      </c>
      <c r="B38" s="263"/>
      <c r="C38" s="306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1:14" ht="15" customHeight="1">
      <c r="A39" s="274" t="s">
        <v>100</v>
      </c>
      <c r="B39" s="262"/>
      <c r="C39" s="307"/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1:14" ht="15" customHeight="1">
      <c r="A40" s="274" t="s">
        <v>101</v>
      </c>
      <c r="B40" s="262"/>
      <c r="C40" s="307"/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1:14" ht="15" customHeight="1">
      <c r="A41" s="274" t="s">
        <v>102</v>
      </c>
      <c r="B41" s="262"/>
      <c r="C41" s="307"/>
    </row>
    <row r="42" spans="1:14" ht="15" customHeight="1">
      <c r="A42" s="274" t="s">
        <v>103</v>
      </c>
      <c r="B42" s="262"/>
      <c r="C42" s="307"/>
    </row>
    <row r="43" spans="1:14" ht="15" customHeight="1">
      <c r="A43" s="274" t="s">
        <v>104</v>
      </c>
      <c r="B43" s="262"/>
      <c r="C43" s="307"/>
    </row>
    <row r="44" spans="1:14" ht="15" customHeight="1">
      <c r="A44" s="274" t="s">
        <v>105</v>
      </c>
      <c r="B44" s="262"/>
      <c r="C44" s="307"/>
    </row>
    <row r="45" spans="1:14" ht="15" customHeight="1">
      <c r="A45" s="274" t="s">
        <v>106</v>
      </c>
      <c r="B45" s="262"/>
      <c r="C45" s="307"/>
    </row>
    <row r="46" spans="1:14" ht="15" customHeight="1">
      <c r="A46" s="274" t="s">
        <v>107</v>
      </c>
      <c r="B46" s="262"/>
      <c r="C46" s="307"/>
    </row>
    <row r="47" spans="1:14" ht="15" customHeight="1">
      <c r="A47" s="274" t="s">
        <v>108</v>
      </c>
      <c r="B47" s="262"/>
      <c r="C47" s="307"/>
    </row>
    <row r="48" spans="1:14" ht="15" customHeight="1">
      <c r="A48" s="274" t="s">
        <v>109</v>
      </c>
      <c r="B48" s="262"/>
      <c r="C48" s="307"/>
    </row>
    <row r="49" spans="1:3" ht="15" customHeight="1" thickBot="1">
      <c r="A49" s="275" t="s">
        <v>113</v>
      </c>
      <c r="B49" s="272"/>
      <c r="C49" s="308"/>
    </row>
    <row r="51" spans="1:3">
      <c r="A51" s="514"/>
      <c r="B51" s="231" t="s">
        <v>217</v>
      </c>
      <c r="C51" s="229">
        <f>COUNTIF(C7:C8,"M")+COUNTIF(C13,"M")+COUNTIF(C25,"M")+COUNTIF(C38:C49,"M")</f>
        <v>0</v>
      </c>
    </row>
    <row r="52" spans="1:3">
      <c r="A52" s="514"/>
      <c r="B52" s="231" t="s">
        <v>218</v>
      </c>
      <c r="C52" s="229">
        <f>COUNTIF(C7:C8,"H")+COUNTIF(C13,"H")+COUNTIF(C25,"H")+COUNTIF(C38:C49,"H")</f>
        <v>0</v>
      </c>
    </row>
    <row r="53" spans="1:3">
      <c r="B53" s="232" t="s">
        <v>219</v>
      </c>
      <c r="C53" s="230" t="e">
        <f>C51/(C51+C52)</f>
        <v>#DIV/0!</v>
      </c>
    </row>
    <row r="54" spans="1:3">
      <c r="B54" s="231"/>
    </row>
    <row r="55" spans="1:3">
      <c r="B55" s="231" t="s">
        <v>220</v>
      </c>
      <c r="C55" s="229">
        <f>COUNTIF(C7:C49, "m")</f>
        <v>0</v>
      </c>
    </row>
    <row r="56" spans="1:3">
      <c r="B56" s="231" t="s">
        <v>221</v>
      </c>
      <c r="C56" s="229">
        <f>COUNTIF(C7:C49, "h")</f>
        <v>0</v>
      </c>
    </row>
    <row r="57" spans="1:3">
      <c r="B57" s="232" t="s">
        <v>222</v>
      </c>
      <c r="C57" s="230" t="e">
        <f>C55/(C55+C56)</f>
        <v>#DIV/0!</v>
      </c>
    </row>
    <row r="59" spans="1:3" ht="12.75" thickBot="1"/>
    <row r="60" spans="1:3" ht="15.75">
      <c r="A60" s="216" t="s">
        <v>174</v>
      </c>
      <c r="B60" s="217"/>
      <c r="C60" s="218"/>
    </row>
    <row r="61" spans="1:3" ht="8.25" customHeight="1">
      <c r="A61" s="226"/>
      <c r="B61" s="220"/>
      <c r="C61" s="221"/>
    </row>
    <row r="62" spans="1:3">
      <c r="A62" s="498" t="s">
        <v>446</v>
      </c>
      <c r="B62" s="499"/>
      <c r="C62" s="500"/>
    </row>
    <row r="63" spans="1:3" ht="8.25" customHeight="1">
      <c r="A63" s="226"/>
      <c r="B63" s="220"/>
      <c r="C63" s="221"/>
    </row>
    <row r="64" spans="1:3">
      <c r="A64" s="498" t="s">
        <v>223</v>
      </c>
      <c r="B64" s="499"/>
      <c r="C64" s="500"/>
    </row>
    <row r="65" spans="1:3" ht="6" customHeight="1">
      <c r="A65" s="219"/>
      <c r="B65" s="220"/>
      <c r="C65" s="221"/>
    </row>
    <row r="66" spans="1:3">
      <c r="A66" s="495" t="s">
        <v>449</v>
      </c>
      <c r="B66" s="496"/>
      <c r="C66" s="497"/>
    </row>
    <row r="67" spans="1:3" ht="9.75" customHeight="1" thickBot="1">
      <c r="A67" s="223"/>
      <c r="B67" s="224"/>
      <c r="C67" s="225"/>
    </row>
  </sheetData>
  <sheetProtection password="C7E4" sheet="1" selectLockedCells="1"/>
  <mergeCells count="10">
    <mergeCell ref="A64:C64"/>
    <mergeCell ref="A66:C66"/>
    <mergeCell ref="E1:N3"/>
    <mergeCell ref="A62:C62"/>
    <mergeCell ref="A51:A52"/>
    <mergeCell ref="B4:C4"/>
    <mergeCell ref="A24:B24"/>
    <mergeCell ref="A1:B1"/>
    <mergeCell ref="B3:C3"/>
    <mergeCell ref="E4:N13"/>
  </mergeCells>
  <phoneticPr fontId="2" type="noConversion"/>
  <dataValidations count="2">
    <dataValidation type="list" allowBlank="1" showInputMessage="1" showErrorMessage="1" prompt="Selecciona H(ombre) o M(ujer)" sqref="C33:C35 C25:C31 C20:C22 C13:C18 C38:C49 C8:C10">
      <formula1>$P$1:$P$2</formula1>
    </dataValidation>
    <dataValidation type="list" allowBlank="1" showInputMessage="1" showErrorMessage="1" prompt="Selecciona H (Hombre) o M (Mujer)" sqref="C7">
      <formula1>$P$1:$P$2</formula1>
    </dataValidation>
  </dataValidations>
  <pageMargins left="0.75" right="0.61" top="0.41" bottom="1" header="0" footer="0"/>
  <pageSetup paperSize="9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 sizeWithCells="1">
              <from>
                <xdr:col>0</xdr:col>
                <xdr:colOff>104775</xdr:colOff>
                <xdr:row>69</xdr:row>
                <xdr:rowOff>47625</xdr:rowOff>
              </from>
              <to>
                <xdr:col>3</xdr:col>
                <xdr:colOff>180975</xdr:colOff>
                <xdr:row>86</xdr:row>
                <xdr:rowOff>95250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163"/>
  <sheetViews>
    <sheetView showGridLines="0" zoomScaleNormal="100" workbookViewId="0">
      <selection activeCell="E10" sqref="E10"/>
    </sheetView>
  </sheetViews>
  <sheetFormatPr baseColWidth="10"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4.140625" style="1" customWidth="1"/>
    <col min="8" max="8" width="12.28515625" style="1" bestFit="1" customWidth="1"/>
    <col min="9" max="16384" width="9.140625" style="1"/>
  </cols>
  <sheetData>
    <row r="1" spans="1:9" ht="15.75">
      <c r="A1" s="543" t="s">
        <v>224</v>
      </c>
      <c r="B1" s="544"/>
      <c r="C1" s="544"/>
      <c r="D1" s="544"/>
      <c r="E1" s="544"/>
      <c r="F1" s="544"/>
      <c r="G1" s="545"/>
    </row>
    <row r="2" spans="1:9" s="3" customFormat="1">
      <c r="A2" s="546"/>
      <c r="B2" s="546"/>
      <c r="C2" s="546"/>
      <c r="D2" s="546"/>
      <c r="E2" s="546"/>
      <c r="F2" s="546"/>
      <c r="G2" s="546"/>
    </row>
    <row r="3" spans="1:9" s="5" customFormat="1" ht="16.5" customHeight="1">
      <c r="A3" s="547" t="s">
        <v>225</v>
      </c>
      <c r="B3" s="548"/>
      <c r="C3" s="548"/>
      <c r="D3" s="548"/>
      <c r="E3" s="548"/>
      <c r="F3" s="548"/>
      <c r="G3" s="549"/>
    </row>
    <row r="4" spans="1:9" s="5" customFormat="1">
      <c r="A4" s="436" t="s">
        <v>226</v>
      </c>
      <c r="B4" s="437"/>
      <c r="C4" s="437"/>
      <c r="D4" s="438"/>
      <c r="E4" s="168"/>
      <c r="F4" s="555"/>
      <c r="G4" s="556"/>
    </row>
    <row r="5" spans="1:9" s="5" customFormat="1">
      <c r="A5" s="439" t="s">
        <v>227</v>
      </c>
      <c r="B5" s="440"/>
      <c r="C5" s="440"/>
      <c r="D5" s="441"/>
      <c r="E5" s="168"/>
      <c r="F5" s="557"/>
      <c r="G5" s="558"/>
    </row>
    <row r="6" spans="1:9" s="5" customFormat="1">
      <c r="A6" s="439" t="s">
        <v>228</v>
      </c>
      <c r="B6" s="440"/>
      <c r="C6" s="440"/>
      <c r="D6" s="441"/>
      <c r="E6" s="168"/>
      <c r="F6" s="557"/>
      <c r="G6" s="558"/>
    </row>
    <row r="7" spans="1:9">
      <c r="A7" s="439" t="s">
        <v>229</v>
      </c>
      <c r="B7" s="440"/>
      <c r="C7" s="440"/>
      <c r="D7" s="441"/>
      <c r="E7" s="168"/>
      <c r="F7" s="557"/>
      <c r="G7" s="558"/>
    </row>
    <row r="8" spans="1:9">
      <c r="A8" s="439" t="s">
        <v>71</v>
      </c>
      <c r="B8" s="440"/>
      <c r="C8" s="440"/>
      <c r="D8" s="441"/>
      <c r="E8" s="168"/>
      <c r="F8" s="557"/>
      <c r="G8" s="558"/>
    </row>
    <row r="9" spans="1:9">
      <c r="A9" s="439" t="s">
        <v>230</v>
      </c>
      <c r="B9" s="440"/>
      <c r="C9" s="440"/>
      <c r="D9" s="441"/>
      <c r="E9" s="168"/>
      <c r="F9" s="557"/>
      <c r="G9" s="558"/>
      <c r="I9" s="1" t="s">
        <v>67</v>
      </c>
    </row>
    <row r="10" spans="1:9">
      <c r="A10" s="439" t="s">
        <v>231</v>
      </c>
      <c r="B10" s="440"/>
      <c r="C10" s="440"/>
      <c r="D10" s="441"/>
      <c r="E10" s="168"/>
      <c r="F10" s="557"/>
      <c r="G10" s="558"/>
    </row>
    <row r="11" spans="1:9">
      <c r="A11" s="439" t="s">
        <v>232</v>
      </c>
      <c r="B11" s="440"/>
      <c r="C11" s="440"/>
      <c r="D11" s="441"/>
      <c r="E11" s="168"/>
      <c r="F11" s="557"/>
      <c r="G11" s="558"/>
    </row>
    <row r="12" spans="1:9">
      <c r="A12" s="439" t="s">
        <v>233</v>
      </c>
      <c r="B12" s="440"/>
      <c r="C12" s="440"/>
      <c r="D12" s="441"/>
      <c r="E12" s="168"/>
      <c r="F12" s="557"/>
      <c r="G12" s="558"/>
    </row>
    <row r="13" spans="1:9">
      <c r="A13" s="439" t="s">
        <v>234</v>
      </c>
      <c r="B13" s="440"/>
      <c r="C13" s="440"/>
      <c r="D13" s="441"/>
      <c r="E13" s="168"/>
      <c r="F13" s="557"/>
      <c r="G13" s="558"/>
    </row>
    <row r="14" spans="1:9">
      <c r="A14" s="439" t="s">
        <v>235</v>
      </c>
      <c r="B14" s="440"/>
      <c r="C14" s="440"/>
      <c r="D14" s="441"/>
      <c r="E14" s="168"/>
      <c r="F14" s="557"/>
      <c r="G14" s="558"/>
    </row>
    <row r="15" spans="1:9" ht="12" customHeight="1">
      <c r="A15" s="550" t="s">
        <v>236</v>
      </c>
      <c r="B15" s="551"/>
      <c r="C15" s="551"/>
      <c r="D15" s="552"/>
      <c r="E15" s="170">
        <f>SUM(E4:E14)</f>
        <v>0</v>
      </c>
      <c r="F15" s="559"/>
      <c r="G15" s="560"/>
    </row>
    <row r="16" spans="1:9" s="5" customFormat="1">
      <c r="A16" s="61"/>
      <c r="B16" s="61"/>
      <c r="C16" s="61"/>
      <c r="D16" s="61"/>
      <c r="E16" s="161"/>
      <c r="F16" s="141"/>
    </row>
    <row r="17" spans="1:7" s="160" customFormat="1" ht="15.75">
      <c r="A17" s="538" t="s">
        <v>281</v>
      </c>
      <c r="B17" s="539"/>
      <c r="C17" s="539"/>
      <c r="D17" s="539"/>
      <c r="E17" s="539"/>
      <c r="F17" s="539"/>
      <c r="G17" s="540"/>
    </row>
    <row r="18" spans="1:7" s="7" customFormat="1" ht="25.5" customHeight="1">
      <c r="A18" s="163" t="s">
        <v>237</v>
      </c>
      <c r="B18" s="164"/>
      <c r="C18" s="164"/>
      <c r="D18" s="164"/>
      <c r="E18" s="165" t="s">
        <v>284</v>
      </c>
      <c r="F18" s="166" t="s">
        <v>285</v>
      </c>
      <c r="G18" s="167" t="s">
        <v>286</v>
      </c>
    </row>
    <row r="19" spans="1:7">
      <c r="A19" s="30" t="s">
        <v>238</v>
      </c>
      <c r="B19" s="31"/>
      <c r="C19" s="31"/>
      <c r="D19" s="31"/>
      <c r="E19" s="5"/>
      <c r="F19" s="170">
        <f>SUM(E20:E23)</f>
        <v>0</v>
      </c>
      <c r="G19" s="276" t="e">
        <f>F19/F$79</f>
        <v>#DIV/0!</v>
      </c>
    </row>
    <row r="20" spans="1:7">
      <c r="A20" s="16" t="s">
        <v>46</v>
      </c>
      <c r="B20" s="425" t="s">
        <v>247</v>
      </c>
      <c r="C20" s="5"/>
      <c r="D20" s="5"/>
      <c r="E20" s="168"/>
      <c r="F20" s="33"/>
      <c r="G20" s="70"/>
    </row>
    <row r="21" spans="1:7">
      <c r="A21" s="16" t="s">
        <v>47</v>
      </c>
      <c r="B21" s="425" t="s">
        <v>248</v>
      </c>
      <c r="C21" s="5"/>
      <c r="D21" s="5"/>
      <c r="E21" s="168"/>
      <c r="F21" s="33"/>
      <c r="G21" s="70"/>
    </row>
    <row r="22" spans="1:7">
      <c r="A22" s="16" t="s">
        <v>55</v>
      </c>
      <c r="B22" s="425" t="s">
        <v>249</v>
      </c>
      <c r="C22" s="5"/>
      <c r="D22" s="5"/>
      <c r="E22" s="168"/>
      <c r="F22" s="33"/>
      <c r="G22" s="70"/>
    </row>
    <row r="23" spans="1:7" s="8" customFormat="1">
      <c r="A23" s="16" t="s">
        <v>93</v>
      </c>
      <c r="B23" s="425" t="s">
        <v>250</v>
      </c>
      <c r="C23" s="5"/>
      <c r="D23" s="5"/>
      <c r="E23" s="168"/>
      <c r="F23" s="33"/>
      <c r="G23" s="71"/>
    </row>
    <row r="24" spans="1:7" s="8" customFormat="1">
      <c r="A24" s="30" t="s">
        <v>239</v>
      </c>
      <c r="B24" s="31"/>
      <c r="C24" s="31"/>
      <c r="D24" s="31"/>
      <c r="E24" s="5"/>
      <c r="F24" s="171">
        <f>SUM(E25:E30)</f>
        <v>0</v>
      </c>
      <c r="G24" s="276" t="e">
        <f>F24/F$79</f>
        <v>#DIV/0!</v>
      </c>
    </row>
    <row r="25" spans="1:7">
      <c r="A25" s="16" t="s">
        <v>26</v>
      </c>
      <c r="B25" s="425" t="s">
        <v>251</v>
      </c>
      <c r="C25" s="5"/>
      <c r="D25" s="5"/>
      <c r="E25" s="168"/>
      <c r="F25" s="33"/>
      <c r="G25" s="70"/>
    </row>
    <row r="26" spans="1:7">
      <c r="A26" s="16" t="s">
        <v>27</v>
      </c>
      <c r="B26" s="425" t="s">
        <v>252</v>
      </c>
      <c r="C26" s="5"/>
      <c r="D26" s="5"/>
      <c r="E26" s="168"/>
      <c r="F26" s="33"/>
      <c r="G26" s="70"/>
    </row>
    <row r="27" spans="1:7">
      <c r="A27" s="16" t="s">
        <v>28</v>
      </c>
      <c r="B27" s="425" t="s">
        <v>253</v>
      </c>
      <c r="C27" s="5"/>
      <c r="D27" s="5"/>
      <c r="E27" s="168"/>
      <c r="F27" s="33"/>
      <c r="G27" s="70"/>
    </row>
    <row r="28" spans="1:7">
      <c r="A28" s="16" t="s">
        <v>31</v>
      </c>
      <c r="B28" s="425" t="s">
        <v>254</v>
      </c>
      <c r="C28" s="5"/>
      <c r="D28" s="5"/>
      <c r="E28" s="168"/>
      <c r="F28" s="33"/>
      <c r="G28" s="70"/>
    </row>
    <row r="29" spans="1:7">
      <c r="A29" s="16" t="s">
        <v>39</v>
      </c>
      <c r="B29" s="425" t="s">
        <v>249</v>
      </c>
      <c r="C29" s="5"/>
      <c r="D29" s="5"/>
      <c r="E29" s="168"/>
      <c r="F29" s="33"/>
      <c r="G29" s="70"/>
    </row>
    <row r="30" spans="1:7" s="8" customFormat="1">
      <c r="A30" s="16" t="s">
        <v>40</v>
      </c>
      <c r="B30" s="425" t="s">
        <v>255</v>
      </c>
      <c r="C30" s="5"/>
      <c r="D30" s="5"/>
      <c r="E30" s="168"/>
      <c r="F30" s="33"/>
      <c r="G30" s="71"/>
    </row>
    <row r="31" spans="1:7" s="8" customFormat="1">
      <c r="A31" s="30" t="s">
        <v>240</v>
      </c>
      <c r="B31" s="31"/>
      <c r="C31" s="31"/>
      <c r="D31" s="31"/>
      <c r="E31" s="5"/>
      <c r="F31" s="171">
        <f>SUM(E32:E43)</f>
        <v>0</v>
      </c>
      <c r="G31" s="276" t="e">
        <f>F31/F$79</f>
        <v>#DIV/0!</v>
      </c>
    </row>
    <row r="32" spans="1:7" s="8" customFormat="1">
      <c r="A32" s="16" t="s">
        <v>29</v>
      </c>
      <c r="B32" s="425" t="s">
        <v>256</v>
      </c>
      <c r="C32" s="5"/>
      <c r="D32" s="5"/>
      <c r="E32" s="168"/>
      <c r="F32" s="33"/>
      <c r="G32" s="71"/>
    </row>
    <row r="33" spans="1:7" s="8" customFormat="1">
      <c r="A33" s="16" t="s">
        <v>8</v>
      </c>
      <c r="B33" s="425" t="s">
        <v>257</v>
      </c>
      <c r="C33" s="5"/>
      <c r="D33" s="5"/>
      <c r="E33" s="168"/>
      <c r="F33" s="33"/>
      <c r="G33" s="71"/>
    </row>
    <row r="34" spans="1:7" s="8" customFormat="1">
      <c r="A34" s="16" t="s">
        <v>41</v>
      </c>
      <c r="B34" s="425" t="s">
        <v>258</v>
      </c>
      <c r="C34" s="5"/>
      <c r="D34" s="5"/>
      <c r="E34" s="168"/>
      <c r="F34" s="33"/>
      <c r="G34" s="71"/>
    </row>
    <row r="35" spans="1:7" s="8" customFormat="1">
      <c r="A35" s="16" t="s">
        <v>44</v>
      </c>
      <c r="B35" s="425" t="s">
        <v>259</v>
      </c>
      <c r="C35" s="5"/>
      <c r="D35" s="5"/>
      <c r="E35" s="168"/>
      <c r="F35" s="33"/>
      <c r="G35" s="71"/>
    </row>
    <row r="36" spans="1:7" s="8" customFormat="1">
      <c r="A36" s="16" t="s">
        <v>38</v>
      </c>
      <c r="B36" s="425" t="s">
        <v>260</v>
      </c>
      <c r="C36" s="5"/>
      <c r="D36" s="5"/>
      <c r="E36" s="168"/>
      <c r="F36" s="33"/>
      <c r="G36" s="71"/>
    </row>
    <row r="37" spans="1:7" s="8" customFormat="1">
      <c r="A37" s="16" t="s">
        <v>45</v>
      </c>
      <c r="B37" s="425" t="s">
        <v>261</v>
      </c>
      <c r="C37" s="5"/>
      <c r="D37" s="5"/>
      <c r="E37" s="168"/>
      <c r="F37" s="33"/>
      <c r="G37" s="71"/>
    </row>
    <row r="38" spans="1:7" s="8" customFormat="1">
      <c r="A38" s="16" t="s">
        <v>21</v>
      </c>
      <c r="B38" s="425" t="s">
        <v>262</v>
      </c>
      <c r="C38" s="5"/>
      <c r="D38" s="5"/>
      <c r="E38" s="168"/>
      <c r="F38" s="33"/>
      <c r="G38" s="71"/>
    </row>
    <row r="39" spans="1:7" s="8" customFormat="1">
      <c r="A39" s="16" t="s">
        <v>22</v>
      </c>
      <c r="B39" s="425" t="s">
        <v>263</v>
      </c>
      <c r="C39" s="5"/>
      <c r="D39" s="5"/>
      <c r="E39" s="168"/>
      <c r="F39" s="33"/>
      <c r="G39" s="71"/>
    </row>
    <row r="40" spans="1:7" s="8" customFormat="1">
      <c r="A40" s="16" t="s">
        <v>3</v>
      </c>
      <c r="B40" s="425" t="s">
        <v>264</v>
      </c>
      <c r="C40" s="5"/>
      <c r="D40" s="5"/>
      <c r="E40" s="168"/>
      <c r="F40" s="33"/>
      <c r="G40" s="71"/>
    </row>
    <row r="41" spans="1:7" s="8" customFormat="1">
      <c r="A41" s="16" t="s">
        <v>4</v>
      </c>
      <c r="B41" s="425" t="s">
        <v>265</v>
      </c>
      <c r="C41" s="5"/>
      <c r="D41" s="5"/>
      <c r="E41" s="168"/>
      <c r="F41" s="33"/>
      <c r="G41" s="71"/>
    </row>
    <row r="42" spans="1:7" s="8" customFormat="1">
      <c r="A42" s="16" t="s">
        <v>13</v>
      </c>
      <c r="B42" s="425" t="s">
        <v>266</v>
      </c>
      <c r="C42" s="5"/>
      <c r="D42" s="5"/>
      <c r="E42" s="168"/>
      <c r="F42" s="33"/>
      <c r="G42" s="71"/>
    </row>
    <row r="43" spans="1:7" s="8" customFormat="1">
      <c r="A43" s="16" t="s">
        <v>64</v>
      </c>
      <c r="B43" s="425" t="s">
        <v>250</v>
      </c>
      <c r="C43" s="5"/>
      <c r="D43" s="5"/>
      <c r="E43" s="168"/>
      <c r="F43" s="33"/>
      <c r="G43" s="71"/>
    </row>
    <row r="44" spans="1:7" s="8" customFormat="1">
      <c r="A44" s="30" t="s">
        <v>241</v>
      </c>
      <c r="B44" s="31"/>
      <c r="C44" s="31"/>
      <c r="D44" s="31"/>
      <c r="E44" s="5"/>
      <c r="F44" s="171">
        <f>SUM(E45:E53)</f>
        <v>0</v>
      </c>
      <c r="G44" s="276" t="e">
        <f>F44/F$79</f>
        <v>#DIV/0!</v>
      </c>
    </row>
    <row r="45" spans="1:7">
      <c r="A45" s="16" t="s">
        <v>19</v>
      </c>
      <c r="B45" s="425" t="s">
        <v>267</v>
      </c>
      <c r="C45" s="5"/>
      <c r="D45" s="5"/>
      <c r="E45" s="168"/>
      <c r="F45" s="33"/>
      <c r="G45" s="70"/>
    </row>
    <row r="46" spans="1:7">
      <c r="A46" s="16" t="s">
        <v>48</v>
      </c>
      <c r="B46" s="425" t="s">
        <v>259</v>
      </c>
      <c r="C46" s="5"/>
      <c r="D46" s="5"/>
      <c r="E46" s="168"/>
      <c r="F46" s="33"/>
      <c r="G46" s="70"/>
    </row>
    <row r="47" spans="1:7">
      <c r="A47" s="16" t="s">
        <v>32</v>
      </c>
      <c r="B47" s="425" t="s">
        <v>260</v>
      </c>
      <c r="C47" s="5"/>
      <c r="D47" s="5"/>
      <c r="E47" s="168"/>
      <c r="F47" s="33"/>
      <c r="G47" s="70"/>
    </row>
    <row r="48" spans="1:7">
      <c r="A48" s="16" t="s">
        <v>33</v>
      </c>
      <c r="B48" s="425" t="s">
        <v>261</v>
      </c>
      <c r="C48" s="5"/>
      <c r="D48" s="5"/>
      <c r="E48" s="168"/>
      <c r="F48" s="33"/>
      <c r="G48" s="70"/>
    </row>
    <row r="49" spans="1:9">
      <c r="A49" s="16" t="s">
        <v>34</v>
      </c>
      <c r="B49" s="425" t="s">
        <v>268</v>
      </c>
      <c r="C49" s="5"/>
      <c r="D49" s="5"/>
      <c r="E49" s="168"/>
      <c r="F49" s="33"/>
      <c r="G49" s="70"/>
    </row>
    <row r="50" spans="1:9">
      <c r="A50" s="16" t="s">
        <v>35</v>
      </c>
      <c r="B50" s="425" t="s">
        <v>263</v>
      </c>
      <c r="C50" s="5"/>
      <c r="D50" s="5"/>
      <c r="E50" s="168"/>
      <c r="F50" s="33"/>
      <c r="G50" s="70"/>
    </row>
    <row r="51" spans="1:9">
      <c r="A51" s="16" t="s">
        <v>36</v>
      </c>
      <c r="B51" s="425" t="s">
        <v>269</v>
      </c>
      <c r="C51" s="5"/>
      <c r="D51" s="5"/>
      <c r="E51" s="168"/>
      <c r="F51" s="33"/>
      <c r="G51" s="70"/>
    </row>
    <row r="52" spans="1:9">
      <c r="A52" s="16" t="s">
        <v>14</v>
      </c>
      <c r="B52" s="425" t="s">
        <v>270</v>
      </c>
      <c r="C52" s="5"/>
      <c r="D52" s="5"/>
      <c r="E52" s="168"/>
      <c r="F52" s="33"/>
      <c r="G52" s="70"/>
    </row>
    <row r="53" spans="1:9">
      <c r="A53" s="16" t="s">
        <v>53</v>
      </c>
      <c r="B53" s="425" t="s">
        <v>250</v>
      </c>
      <c r="C53" s="5"/>
      <c r="D53" s="5"/>
      <c r="E53" s="168"/>
      <c r="F53" s="33"/>
      <c r="G53" s="70"/>
    </row>
    <row r="54" spans="1:9" s="8" customFormat="1">
      <c r="A54" s="30" t="s">
        <v>242</v>
      </c>
      <c r="B54" s="31"/>
      <c r="C54" s="31"/>
      <c r="D54" s="31"/>
      <c r="E54" s="5"/>
      <c r="F54" s="171">
        <f>SUM(E55:E61)</f>
        <v>0</v>
      </c>
      <c r="G54" s="276" t="e">
        <f>F54/F$79</f>
        <v>#DIV/0!</v>
      </c>
    </row>
    <row r="55" spans="1:9">
      <c r="A55" s="16" t="s">
        <v>37</v>
      </c>
      <c r="B55" s="425" t="s">
        <v>271</v>
      </c>
      <c r="C55" s="5"/>
      <c r="D55" s="5"/>
      <c r="E55" s="168"/>
      <c r="F55" s="33"/>
      <c r="G55" s="70"/>
    </row>
    <row r="56" spans="1:9">
      <c r="A56" s="16" t="s">
        <v>12</v>
      </c>
      <c r="B56" s="425" t="s">
        <v>272</v>
      </c>
      <c r="C56" s="5"/>
      <c r="D56" s="5"/>
      <c r="E56" s="168"/>
      <c r="F56" s="33"/>
      <c r="G56" s="70"/>
    </row>
    <row r="57" spans="1:9">
      <c r="A57" s="16" t="s">
        <v>15</v>
      </c>
      <c r="B57" s="425" t="s">
        <v>273</v>
      </c>
      <c r="C57" s="5"/>
      <c r="D57" s="5"/>
      <c r="E57" s="168"/>
      <c r="F57" s="33"/>
      <c r="G57" s="70"/>
    </row>
    <row r="58" spans="1:9">
      <c r="A58" s="16" t="s">
        <v>49</v>
      </c>
      <c r="B58" s="425" t="s">
        <v>68</v>
      </c>
      <c r="C58" s="5"/>
      <c r="D58" s="5"/>
      <c r="E58" s="168"/>
      <c r="F58" s="33"/>
      <c r="G58" s="70"/>
    </row>
    <row r="59" spans="1:9">
      <c r="A59" s="16" t="s">
        <v>50</v>
      </c>
      <c r="B59" s="425" t="s">
        <v>274</v>
      </c>
      <c r="C59" s="5"/>
      <c r="D59" s="5"/>
      <c r="E59" s="168"/>
      <c r="F59" s="33"/>
      <c r="G59" s="70"/>
    </row>
    <row r="60" spans="1:9">
      <c r="A60" s="16" t="s">
        <v>51</v>
      </c>
      <c r="B60" s="425" t="s">
        <v>275</v>
      </c>
      <c r="C60" s="5"/>
      <c r="D60" s="5"/>
      <c r="E60" s="168"/>
      <c r="F60" s="33"/>
      <c r="G60" s="70"/>
      <c r="I60" s="178"/>
    </row>
    <row r="61" spans="1:9">
      <c r="A61" s="16" t="s">
        <v>69</v>
      </c>
      <c r="B61" s="425" t="s">
        <v>250</v>
      </c>
      <c r="C61" s="5"/>
      <c r="D61" s="5"/>
      <c r="E61" s="168"/>
      <c r="F61" s="33"/>
      <c r="G61" s="70"/>
    </row>
    <row r="62" spans="1:9" s="8" customFormat="1">
      <c r="A62" s="30" t="s">
        <v>243</v>
      </c>
      <c r="B62" s="31"/>
      <c r="C62" s="31"/>
      <c r="D62" s="31"/>
      <c r="E62" s="5"/>
      <c r="F62" s="171">
        <f>SUM(E63:E67)</f>
        <v>0</v>
      </c>
      <c r="G62" s="276" t="e">
        <f>F62/F$79</f>
        <v>#DIV/0!</v>
      </c>
    </row>
    <row r="63" spans="1:9" s="8" customFormat="1">
      <c r="A63" s="16" t="s">
        <v>20</v>
      </c>
      <c r="B63" s="425" t="s">
        <v>276</v>
      </c>
      <c r="C63" s="5"/>
      <c r="D63" s="5"/>
      <c r="E63" s="168"/>
      <c r="F63" s="33"/>
      <c r="G63" s="71"/>
    </row>
    <row r="64" spans="1:9">
      <c r="A64" s="16" t="s">
        <v>10</v>
      </c>
      <c r="B64" s="425" t="s">
        <v>277</v>
      </c>
      <c r="C64" s="5"/>
      <c r="D64" s="5"/>
      <c r="E64" s="168"/>
      <c r="F64" s="33"/>
      <c r="G64" s="70"/>
    </row>
    <row r="65" spans="1:8">
      <c r="A65" s="16" t="s">
        <v>11</v>
      </c>
      <c r="B65" s="425" t="s">
        <v>278</v>
      </c>
      <c r="C65" s="5"/>
      <c r="D65" s="5"/>
      <c r="E65" s="168"/>
      <c r="F65" s="33"/>
      <c r="G65" s="70"/>
    </row>
    <row r="66" spans="1:8">
      <c r="A66" s="16" t="s">
        <v>63</v>
      </c>
      <c r="B66" s="425" t="s">
        <v>257</v>
      </c>
      <c r="C66" s="5"/>
      <c r="D66" s="5"/>
      <c r="E66" s="168"/>
      <c r="F66" s="33"/>
      <c r="G66" s="70"/>
    </row>
    <row r="67" spans="1:8">
      <c r="A67" s="16" t="s">
        <v>70</v>
      </c>
      <c r="B67" s="425" t="s">
        <v>250</v>
      </c>
      <c r="C67" s="5"/>
      <c r="D67" s="5"/>
      <c r="E67" s="168"/>
      <c r="F67" s="33"/>
      <c r="G67" s="70"/>
    </row>
    <row r="68" spans="1:8">
      <c r="A68" s="30" t="s">
        <v>244</v>
      </c>
      <c r="B68" s="31"/>
      <c r="C68" s="31"/>
      <c r="D68" s="31"/>
      <c r="E68" s="5"/>
      <c r="F68" s="159">
        <f>SUM(E69)</f>
        <v>0</v>
      </c>
      <c r="G68" s="277" t="e">
        <f>F68/F$79</f>
        <v>#DIV/0!</v>
      </c>
    </row>
    <row r="69" spans="1:8" s="8" customFormat="1">
      <c r="A69" s="16" t="s">
        <v>81</v>
      </c>
      <c r="B69" s="425" t="s">
        <v>279</v>
      </c>
      <c r="C69" s="5"/>
      <c r="D69" s="5"/>
      <c r="E69" s="168"/>
      <c r="F69" s="33"/>
      <c r="G69" s="71"/>
    </row>
    <row r="70" spans="1:8">
      <c r="A70" s="30" t="s">
        <v>245</v>
      </c>
      <c r="B70" s="31"/>
      <c r="C70" s="31"/>
      <c r="D70" s="31"/>
      <c r="E70" s="5"/>
      <c r="F70" s="171">
        <f>SUM(E71:E72)</f>
        <v>0</v>
      </c>
      <c r="G70" s="276" t="e">
        <f>F70/F$79</f>
        <v>#DIV/0!</v>
      </c>
    </row>
    <row r="71" spans="1:8">
      <c r="A71" s="16" t="s">
        <v>5</v>
      </c>
      <c r="B71" s="425" t="s">
        <v>280</v>
      </c>
      <c r="C71" s="5"/>
      <c r="D71" s="5"/>
      <c r="E71" s="168"/>
      <c r="F71" s="33"/>
      <c r="G71" s="70"/>
    </row>
    <row r="72" spans="1:8">
      <c r="A72" s="16" t="s">
        <v>52</v>
      </c>
      <c r="B72" s="425" t="s">
        <v>250</v>
      </c>
      <c r="C72" s="5"/>
      <c r="D72" s="5"/>
      <c r="E72" s="168"/>
      <c r="F72" s="33"/>
      <c r="G72" s="70"/>
    </row>
    <row r="73" spans="1:8" s="7" customFormat="1">
      <c r="A73" s="57" t="s">
        <v>246</v>
      </c>
      <c r="B73" s="56"/>
      <c r="C73" s="56"/>
      <c r="D73" s="56"/>
      <c r="E73" s="142"/>
      <c r="F73" s="172">
        <f>SUM(F19:F72)</f>
        <v>0</v>
      </c>
      <c r="G73" s="72"/>
    </row>
    <row r="74" spans="1:8">
      <c r="A74" s="30" t="s">
        <v>287</v>
      </c>
      <c r="B74" s="5"/>
      <c r="C74" s="5"/>
      <c r="D74" s="5"/>
      <c r="E74" s="5"/>
      <c r="F74" s="177">
        <f>E75</f>
        <v>0</v>
      </c>
      <c r="G74" s="180" t="e">
        <f>F74/F$79</f>
        <v>#DIV/0!</v>
      </c>
      <c r="H74" s="179" t="e">
        <f>IF(G74&gt;25%, "Supera límite","")</f>
        <v>#DIV/0!</v>
      </c>
    </row>
    <row r="75" spans="1:8">
      <c r="A75" s="16" t="s">
        <v>54</v>
      </c>
      <c r="B75" s="553" t="s">
        <v>290</v>
      </c>
      <c r="C75" s="554"/>
      <c r="D75" s="169">
        <v>0.1</v>
      </c>
      <c r="E75" s="173">
        <f>E15*D75</f>
        <v>0</v>
      </c>
      <c r="F75" s="3"/>
      <c r="G75" s="70"/>
    </row>
    <row r="76" spans="1:8">
      <c r="A76" s="30" t="s">
        <v>288</v>
      </c>
      <c r="B76" s="5"/>
      <c r="C76" s="5"/>
      <c r="D76" s="5"/>
      <c r="E76" s="5"/>
      <c r="F76" s="174">
        <f>SUM(E77:E78)</f>
        <v>0</v>
      </c>
      <c r="G76" s="276" t="e">
        <f>F76/F$79</f>
        <v>#DIV/0!</v>
      </c>
    </row>
    <row r="77" spans="1:8" s="3" customFormat="1">
      <c r="A77" s="16" t="s">
        <v>61</v>
      </c>
      <c r="B77" s="5" t="s">
        <v>291</v>
      </c>
      <c r="C77" s="5"/>
      <c r="D77" s="5"/>
      <c r="E77" s="168"/>
      <c r="F77" s="33"/>
      <c r="G77" s="70"/>
    </row>
    <row r="78" spans="1:8">
      <c r="A78" s="16" t="s">
        <v>62</v>
      </c>
      <c r="B78" s="5" t="s">
        <v>250</v>
      </c>
      <c r="C78" s="5"/>
      <c r="D78" s="5"/>
      <c r="E78" s="168"/>
      <c r="F78" s="33"/>
      <c r="G78" s="70"/>
    </row>
    <row r="79" spans="1:8" s="4" customFormat="1" ht="12" customHeight="1">
      <c r="A79" s="57" t="s">
        <v>289</v>
      </c>
      <c r="B79" s="418"/>
      <c r="C79" s="418"/>
      <c r="D79" s="418"/>
      <c r="E79" s="419"/>
      <c r="F79" s="175">
        <f>SUM(F73:F78)</f>
        <v>0</v>
      </c>
      <c r="G79" s="276" t="e">
        <f>F79/F$79</f>
        <v>#DIV/0!</v>
      </c>
    </row>
    <row r="80" spans="1:8" ht="15.75" customHeight="1">
      <c r="A80" s="3"/>
      <c r="B80" s="3"/>
      <c r="C80" s="3"/>
      <c r="D80" s="3"/>
      <c r="E80" s="34"/>
      <c r="F80" s="35"/>
      <c r="G80" s="35"/>
      <c r="H80" s="35"/>
    </row>
    <row r="81" spans="1:7" s="160" customFormat="1" ht="15.75">
      <c r="A81" s="538" t="s">
        <v>282</v>
      </c>
      <c r="B81" s="539"/>
      <c r="C81" s="539"/>
      <c r="D81" s="539"/>
      <c r="E81" s="539"/>
      <c r="F81" s="539"/>
      <c r="G81" s="540"/>
    </row>
    <row r="82" spans="1:7" ht="24">
      <c r="A82" s="163" t="s">
        <v>237</v>
      </c>
      <c r="B82" s="164"/>
      <c r="C82" s="164"/>
      <c r="D82" s="164"/>
      <c r="E82" s="165" t="s">
        <v>284</v>
      </c>
      <c r="F82" s="166" t="s">
        <v>285</v>
      </c>
      <c r="G82" s="167" t="s">
        <v>286</v>
      </c>
    </row>
    <row r="83" spans="1:7" ht="12" customHeight="1">
      <c r="A83" s="442" t="s">
        <v>293</v>
      </c>
      <c r="B83" s="424"/>
      <c r="C83" s="424"/>
      <c r="D83" s="61"/>
      <c r="E83" s="62"/>
      <c r="F83" s="170">
        <f>E84+E86+E90</f>
        <v>0</v>
      </c>
      <c r="G83" s="278" t="e">
        <f>F83/F$79</f>
        <v>#DIV/0!</v>
      </c>
    </row>
    <row r="84" spans="1:7">
      <c r="A84" s="63" t="s">
        <v>46</v>
      </c>
      <c r="B84" s="535" t="s">
        <v>297</v>
      </c>
      <c r="C84" s="535"/>
      <c r="D84" s="20"/>
      <c r="E84" s="188">
        <f>SUM(E85)</f>
        <v>0</v>
      </c>
      <c r="F84" s="6"/>
      <c r="G84" s="36"/>
    </row>
    <row r="85" spans="1:7">
      <c r="A85" s="63"/>
      <c r="B85" s="21"/>
      <c r="C85" s="536" t="s">
        <v>292</v>
      </c>
      <c r="D85" s="537"/>
      <c r="E85" s="176"/>
      <c r="F85" s="6"/>
      <c r="G85" s="36"/>
    </row>
    <row r="86" spans="1:7">
      <c r="A86" s="63" t="s">
        <v>47</v>
      </c>
      <c r="B86" s="535" t="s">
        <v>298</v>
      </c>
      <c r="C86" s="535"/>
      <c r="D86" s="20"/>
      <c r="E86" s="188">
        <f>SUM(E87:E89)</f>
        <v>0</v>
      </c>
      <c r="F86" s="6"/>
      <c r="G86" s="36"/>
    </row>
    <row r="87" spans="1:7">
      <c r="A87" s="63"/>
      <c r="B87" s="21" t="s">
        <v>16</v>
      </c>
      <c r="C87" s="541"/>
      <c r="D87" s="542"/>
      <c r="E87" s="176"/>
      <c r="F87" s="6"/>
      <c r="G87" s="36"/>
    </row>
    <row r="88" spans="1:7">
      <c r="A88" s="63"/>
      <c r="B88" s="21" t="s">
        <v>17</v>
      </c>
      <c r="C88" s="541"/>
      <c r="D88" s="542"/>
      <c r="E88" s="176"/>
      <c r="F88" s="6"/>
      <c r="G88" s="36"/>
    </row>
    <row r="89" spans="1:7">
      <c r="A89" s="63"/>
      <c r="B89" s="21" t="s">
        <v>18</v>
      </c>
      <c r="C89" s="541"/>
      <c r="D89" s="542"/>
      <c r="E89" s="176"/>
      <c r="F89" s="6"/>
      <c r="G89" s="36"/>
    </row>
    <row r="90" spans="1:7">
      <c r="A90" s="63" t="s">
        <v>55</v>
      </c>
      <c r="B90" s="535" t="s">
        <v>299</v>
      </c>
      <c r="C90" s="535"/>
      <c r="D90" s="20"/>
      <c r="E90" s="188">
        <f>SUM(E91:E93)</f>
        <v>0</v>
      </c>
      <c r="F90" s="6"/>
      <c r="G90" s="36"/>
    </row>
    <row r="91" spans="1:7">
      <c r="A91" s="63"/>
      <c r="B91" s="21" t="s">
        <v>56</v>
      </c>
      <c r="C91" s="541"/>
      <c r="D91" s="542"/>
      <c r="E91" s="176"/>
      <c r="F91" s="6"/>
      <c r="G91" s="36"/>
    </row>
    <row r="92" spans="1:7">
      <c r="A92" s="63"/>
      <c r="B92" s="21" t="s">
        <v>57</v>
      </c>
      <c r="C92" s="541"/>
      <c r="D92" s="542"/>
      <c r="E92" s="176"/>
      <c r="F92" s="6"/>
      <c r="G92" s="36"/>
    </row>
    <row r="93" spans="1:7">
      <c r="A93" s="63"/>
      <c r="B93" s="21" t="s">
        <v>65</v>
      </c>
      <c r="C93" s="541"/>
      <c r="D93" s="542"/>
      <c r="E93" s="176"/>
      <c r="F93" s="6"/>
      <c r="G93" s="36"/>
    </row>
    <row r="94" spans="1:7">
      <c r="A94" s="442" t="s">
        <v>294</v>
      </c>
      <c r="B94" s="442"/>
      <c r="C94" s="442"/>
      <c r="D94" s="442"/>
      <c r="E94" s="442"/>
      <c r="F94" s="159">
        <f>E95+E99</f>
        <v>0</v>
      </c>
      <c r="G94" s="279" t="e">
        <f>F94/F$79</f>
        <v>#DIV/0!</v>
      </c>
    </row>
    <row r="95" spans="1:7">
      <c r="A95" s="63" t="s">
        <v>26</v>
      </c>
      <c r="B95" s="535" t="s">
        <v>300</v>
      </c>
      <c r="C95" s="535"/>
      <c r="D95" s="21"/>
      <c r="E95" s="188">
        <f>SUM(E96:E98)</f>
        <v>0</v>
      </c>
      <c r="F95" s="33"/>
      <c r="G95" s="58"/>
    </row>
    <row r="96" spans="1:7">
      <c r="A96" s="63"/>
      <c r="B96" s="21" t="s">
        <v>23</v>
      </c>
      <c r="C96" s="541"/>
      <c r="D96" s="542"/>
      <c r="E96" s="176"/>
      <c r="F96" s="33"/>
      <c r="G96" s="58"/>
    </row>
    <row r="97" spans="1:7">
      <c r="A97" s="63"/>
      <c r="B97" s="21" t="s">
        <v>24</v>
      </c>
      <c r="C97" s="541"/>
      <c r="D97" s="542"/>
      <c r="E97" s="176"/>
      <c r="F97" s="33"/>
      <c r="G97" s="58"/>
    </row>
    <row r="98" spans="1:7">
      <c r="A98" s="63"/>
      <c r="B98" s="21" t="s">
        <v>25</v>
      </c>
      <c r="C98" s="541"/>
      <c r="D98" s="542"/>
      <c r="E98" s="176"/>
      <c r="F98" s="33"/>
      <c r="G98" s="58"/>
    </row>
    <row r="99" spans="1:7">
      <c r="A99" s="63" t="s">
        <v>27</v>
      </c>
      <c r="B99" s="535" t="s">
        <v>301</v>
      </c>
      <c r="C99" s="535"/>
      <c r="D99" s="21"/>
      <c r="E99" s="188">
        <f>SUM(E100:E103)</f>
        <v>0</v>
      </c>
      <c r="F99" s="33"/>
      <c r="G99" s="58"/>
    </row>
    <row r="100" spans="1:7">
      <c r="A100" s="63"/>
      <c r="B100" s="21" t="s">
        <v>58</v>
      </c>
      <c r="C100" s="536" t="s">
        <v>302</v>
      </c>
      <c r="D100" s="537"/>
      <c r="E100" s="176"/>
      <c r="F100" s="33"/>
      <c r="G100" s="58"/>
    </row>
    <row r="101" spans="1:7">
      <c r="A101" s="63"/>
      <c r="B101" s="21" t="s">
        <v>59</v>
      </c>
      <c r="C101" s="541"/>
      <c r="D101" s="542"/>
      <c r="E101" s="176"/>
      <c r="F101" s="33"/>
      <c r="G101" s="58"/>
    </row>
    <row r="102" spans="1:7">
      <c r="A102" s="63"/>
      <c r="B102" s="21" t="s">
        <v>60</v>
      </c>
      <c r="C102" s="541"/>
      <c r="D102" s="542"/>
      <c r="E102" s="176"/>
      <c r="F102" s="33"/>
      <c r="G102" s="58"/>
    </row>
    <row r="103" spans="1:7">
      <c r="A103" s="63"/>
      <c r="B103" s="21" t="s">
        <v>94</v>
      </c>
      <c r="C103" s="541"/>
      <c r="D103" s="542"/>
      <c r="E103" s="176"/>
      <c r="F103" s="33"/>
      <c r="G103" s="58"/>
    </row>
    <row r="104" spans="1:7" ht="12" customHeight="1">
      <c r="A104" s="442" t="s">
        <v>295</v>
      </c>
      <c r="B104" s="442"/>
      <c r="C104" s="443"/>
      <c r="D104" s="61"/>
      <c r="E104" s="62"/>
      <c r="F104" s="174">
        <f>E105+E109</f>
        <v>0</v>
      </c>
      <c r="G104" s="280" t="e">
        <f>F104/F$79</f>
        <v>#DIV/0!</v>
      </c>
    </row>
    <row r="105" spans="1:7">
      <c r="A105" s="63" t="s">
        <v>29</v>
      </c>
      <c r="B105" s="535" t="s">
        <v>303</v>
      </c>
      <c r="C105" s="535"/>
      <c r="D105" s="21"/>
      <c r="E105" s="188">
        <f>SUM(E106:E108)</f>
        <v>0</v>
      </c>
      <c r="F105" s="33"/>
      <c r="G105" s="58"/>
    </row>
    <row r="106" spans="1:7">
      <c r="A106" s="63"/>
      <c r="B106" s="21" t="s">
        <v>30</v>
      </c>
      <c r="C106" s="541"/>
      <c r="D106" s="542"/>
      <c r="E106" s="176"/>
      <c r="F106" s="6"/>
      <c r="G106" s="36"/>
    </row>
    <row r="107" spans="1:7">
      <c r="A107" s="63"/>
      <c r="B107" s="21" t="s">
        <v>6</v>
      </c>
      <c r="C107" s="541"/>
      <c r="D107" s="542"/>
      <c r="E107" s="176"/>
      <c r="F107" s="6"/>
      <c r="G107" s="36"/>
    </row>
    <row r="108" spans="1:7">
      <c r="A108" s="63"/>
      <c r="B108" s="21" t="s">
        <v>7</v>
      </c>
      <c r="C108" s="541"/>
      <c r="D108" s="542"/>
      <c r="E108" s="176"/>
      <c r="F108" s="6"/>
      <c r="G108" s="36"/>
    </row>
    <row r="109" spans="1:7">
      <c r="A109" s="63" t="s">
        <v>8</v>
      </c>
      <c r="B109" s="535" t="s">
        <v>304</v>
      </c>
      <c r="C109" s="535"/>
      <c r="D109" s="21"/>
      <c r="E109" s="188">
        <f>SUM(E110:E112)</f>
        <v>0</v>
      </c>
      <c r="F109" s="6"/>
      <c r="G109" s="36"/>
    </row>
    <row r="110" spans="1:7">
      <c r="A110" s="63"/>
      <c r="B110" s="21" t="s">
        <v>9</v>
      </c>
      <c r="C110" s="541"/>
      <c r="D110" s="542"/>
      <c r="E110" s="176"/>
      <c r="F110" s="6"/>
      <c r="G110" s="36"/>
    </row>
    <row r="111" spans="1:7">
      <c r="A111" s="63"/>
      <c r="B111" s="21" t="s">
        <v>42</v>
      </c>
      <c r="C111" s="541"/>
      <c r="D111" s="542"/>
      <c r="E111" s="176"/>
      <c r="F111" s="6"/>
      <c r="G111" s="36"/>
    </row>
    <row r="112" spans="1:7">
      <c r="A112" s="63"/>
      <c r="B112" s="21" t="s">
        <v>43</v>
      </c>
      <c r="C112" s="541"/>
      <c r="D112" s="542"/>
      <c r="E112" s="176"/>
      <c r="F112" s="6"/>
      <c r="G112" s="36"/>
    </row>
    <row r="113" spans="1:8">
      <c r="A113" s="59" t="s">
        <v>296</v>
      </c>
      <c r="B113" s="60"/>
      <c r="C113" s="37"/>
      <c r="D113" s="37"/>
      <c r="E113" s="37"/>
      <c r="F113" s="32">
        <f>SUM(F83:F112)</f>
        <v>0</v>
      </c>
      <c r="G113" s="279" t="e">
        <f>F113/F$79</f>
        <v>#DIV/0!</v>
      </c>
    </row>
    <row r="114" spans="1:8">
      <c r="A114" s="10"/>
      <c r="B114" s="10"/>
      <c r="C114" s="9"/>
      <c r="D114" s="9"/>
      <c r="E114" s="11"/>
      <c r="F114" s="11"/>
      <c r="G114" s="9"/>
      <c r="H114" s="12"/>
    </row>
    <row r="115" spans="1:8" ht="15.75">
      <c r="A115" s="538" t="s">
        <v>305</v>
      </c>
      <c r="B115" s="539"/>
      <c r="C115" s="539"/>
      <c r="D115" s="539"/>
      <c r="E115" s="539"/>
      <c r="F115" s="539"/>
      <c r="G115" s="540"/>
    </row>
    <row r="116" spans="1:8" ht="24">
      <c r="A116" s="163" t="s">
        <v>306</v>
      </c>
      <c r="B116" s="164"/>
      <c r="C116" s="164"/>
      <c r="D116" s="29"/>
      <c r="E116" s="165" t="s">
        <v>308</v>
      </c>
      <c r="F116" s="166" t="s">
        <v>285</v>
      </c>
      <c r="G116" s="167" t="s">
        <v>307</v>
      </c>
    </row>
    <row r="117" spans="1:8">
      <c r="A117" s="444" t="s">
        <v>309</v>
      </c>
      <c r="B117" s="445"/>
      <c r="C117" s="445"/>
      <c r="D117" s="445"/>
      <c r="E117" s="445"/>
      <c r="F117" s="445"/>
      <c r="G117" s="446"/>
    </row>
    <row r="118" spans="1:8" ht="12.75" thickBot="1">
      <c r="A118" s="415" t="str">
        <f>A19</f>
        <v>01. Egileak</v>
      </c>
      <c r="B118" s="416"/>
      <c r="C118" s="416"/>
      <c r="D118" s="416"/>
      <c r="E118" s="417"/>
      <c r="F118" s="64">
        <f>F19</f>
        <v>0</v>
      </c>
      <c r="G118" s="67" t="e">
        <f>F118/F$128</f>
        <v>#DIV/0!</v>
      </c>
    </row>
    <row r="119" spans="1:8" ht="12.75" thickBot="1">
      <c r="A119" s="415" t="str">
        <f>A24</f>
        <v>02. Interpretatzaileak</v>
      </c>
      <c r="B119" s="413"/>
      <c r="C119" s="413"/>
      <c r="D119" s="413"/>
      <c r="E119" s="414"/>
      <c r="F119" s="39">
        <f>F24</f>
        <v>0</v>
      </c>
      <c r="G119" s="67" t="e">
        <f t="shared" ref="G119:G128" si="0">F119/F$128</f>
        <v>#DIV/0!</v>
      </c>
    </row>
    <row r="120" spans="1:8" ht="12.75" customHeight="1" thickBot="1">
      <c r="A120" s="415" t="str">
        <f>A31</f>
        <v>03. Talde artistiko eta teknikoa</v>
      </c>
      <c r="B120" s="422"/>
      <c r="C120" s="422"/>
      <c r="D120" s="422"/>
      <c r="E120" s="423"/>
      <c r="F120" s="39">
        <f>F31</f>
        <v>0</v>
      </c>
      <c r="G120" s="67" t="e">
        <f t="shared" si="0"/>
        <v>#DIV/0!</v>
      </c>
    </row>
    <row r="121" spans="1:8" ht="12.75" customHeight="1" thickBot="1">
      <c r="A121" s="415" t="str">
        <f>A44</f>
        <v>04. Materialak (fabrikazioa, erosketa eta alokatzea)</v>
      </c>
      <c r="B121" s="422"/>
      <c r="C121" s="422"/>
      <c r="D121" s="422"/>
      <c r="E121" s="423"/>
      <c r="F121" s="39">
        <f>F44</f>
        <v>0</v>
      </c>
      <c r="G121" s="67" t="e">
        <f t="shared" si="0"/>
        <v>#DIV/0!</v>
      </c>
    </row>
    <row r="122" spans="1:8" ht="12.75" thickBot="1">
      <c r="A122" s="415" t="str">
        <f>A54</f>
        <v>05. Komunikazioa</v>
      </c>
      <c r="B122" s="413"/>
      <c r="C122" s="413"/>
      <c r="D122" s="413"/>
      <c r="E122" s="414"/>
      <c r="F122" s="39">
        <f>F54</f>
        <v>0</v>
      </c>
      <c r="G122" s="67" t="e">
        <f t="shared" si="0"/>
        <v>#DIV/0!</v>
      </c>
    </row>
    <row r="123" spans="1:8" ht="12.75" customHeight="1" thickBot="1">
      <c r="A123" s="415" t="str">
        <f>A62</f>
        <v>06. Bidaiak eta garraioak</v>
      </c>
      <c r="B123" s="422"/>
      <c r="C123" s="422"/>
      <c r="D123" s="422"/>
      <c r="E123" s="423"/>
      <c r="F123" s="39">
        <f>F62</f>
        <v>0</v>
      </c>
      <c r="G123" s="67" t="e">
        <f t="shared" si="0"/>
        <v>#DIV/0!</v>
      </c>
    </row>
    <row r="124" spans="1:8" ht="12.75" thickBot="1">
      <c r="A124" s="415" t="str">
        <f>A68</f>
        <v>07. Lokalak (gastu orokorrak ez dira egoztekoak)</v>
      </c>
      <c r="B124" s="413"/>
      <c r="C124" s="413"/>
      <c r="D124" s="413"/>
      <c r="E124" s="414"/>
      <c r="F124" s="39">
        <f>F68</f>
        <v>0</v>
      </c>
      <c r="G124" s="67" t="e">
        <f t="shared" si="0"/>
        <v>#DIV/0!</v>
      </c>
    </row>
    <row r="125" spans="1:8" ht="12.75" thickBot="1">
      <c r="A125" s="415" t="str">
        <f>A70</f>
        <v>08. Beste produkzio-gastu zuzenak</v>
      </c>
      <c r="B125" s="413"/>
      <c r="C125" s="413"/>
      <c r="D125" s="413"/>
      <c r="E125" s="414"/>
      <c r="F125" s="39">
        <f>F70</f>
        <v>0</v>
      </c>
      <c r="G125" s="67" t="e">
        <f t="shared" si="0"/>
        <v>#DIV/0!</v>
      </c>
    </row>
    <row r="126" spans="1:8" ht="12.75" thickBot="1">
      <c r="A126" s="415" t="str">
        <f>A74</f>
        <v>09. Produkzioarei egotzitako enpresa-gastu orokorrak</v>
      </c>
      <c r="B126" s="413"/>
      <c r="C126" s="413"/>
      <c r="D126" s="413"/>
      <c r="E126" s="414"/>
      <c r="F126" s="39">
        <f>F74</f>
        <v>0</v>
      </c>
      <c r="G126" s="67" t="e">
        <f t="shared" si="0"/>
        <v>#DIV/0!</v>
      </c>
    </row>
    <row r="127" spans="1:8" ht="12.75" thickBot="1">
      <c r="A127" s="415" t="str">
        <f>A76</f>
        <v>10. Banketxeak eta finantzaketa-gastuak</v>
      </c>
      <c r="B127" s="420"/>
      <c r="C127" s="420"/>
      <c r="D127" s="420"/>
      <c r="E127" s="421"/>
      <c r="F127" s="65">
        <f>F76</f>
        <v>0</v>
      </c>
      <c r="G127" s="67" t="e">
        <f t="shared" si="0"/>
        <v>#DIV/0!</v>
      </c>
    </row>
    <row r="128" spans="1:8" ht="12" customHeight="1">
      <c r="A128" s="532" t="s">
        <v>310</v>
      </c>
      <c r="B128" s="533"/>
      <c r="C128" s="533"/>
      <c r="D128" s="533"/>
      <c r="E128" s="534"/>
      <c r="F128" s="66">
        <f>F79</f>
        <v>0</v>
      </c>
      <c r="G128" s="187" t="e">
        <f t="shared" si="0"/>
        <v>#DIV/0!</v>
      </c>
    </row>
    <row r="129" spans="1:7">
      <c r="A129" s="444" t="s">
        <v>311</v>
      </c>
      <c r="B129" s="445"/>
      <c r="C129" s="445"/>
      <c r="D129" s="445"/>
      <c r="E129" s="445"/>
      <c r="F129" s="445"/>
      <c r="G129" s="446"/>
    </row>
    <row r="130" spans="1:7" ht="12" customHeight="1">
      <c r="A130" s="410" t="s">
        <v>293</v>
      </c>
      <c r="B130" s="412"/>
      <c r="C130" s="412"/>
      <c r="D130" s="40"/>
      <c r="E130" s="41"/>
      <c r="F130" s="39">
        <f>F83</f>
        <v>0</v>
      </c>
      <c r="G130" s="67" t="e">
        <f>F130/F$140</f>
        <v>#DIV/0!</v>
      </c>
    </row>
    <row r="131" spans="1:7" ht="12.75" thickBot="1">
      <c r="A131" s="17" t="s">
        <v>0</v>
      </c>
      <c r="B131" s="44" t="s">
        <v>292</v>
      </c>
      <c r="C131" s="44"/>
      <c r="D131" s="69"/>
      <c r="E131" s="126">
        <f>E84</f>
        <v>0</v>
      </c>
      <c r="F131" s="18"/>
      <c r="G131" s="42"/>
    </row>
    <row r="132" spans="1:7" ht="12.75" thickBot="1">
      <c r="A132" s="17" t="s">
        <v>1</v>
      </c>
      <c r="B132" s="44" t="s">
        <v>312</v>
      </c>
      <c r="C132" s="44"/>
      <c r="D132" s="69"/>
      <c r="E132" s="126">
        <f>E86</f>
        <v>0</v>
      </c>
      <c r="F132" s="13"/>
      <c r="G132" s="43"/>
    </row>
    <row r="133" spans="1:7">
      <c r="A133" s="17" t="s">
        <v>55</v>
      </c>
      <c r="B133" s="44" t="s">
        <v>313</v>
      </c>
      <c r="C133" s="44"/>
      <c r="D133" s="69"/>
      <c r="E133" s="126">
        <f>E90</f>
        <v>0</v>
      </c>
      <c r="F133" s="19"/>
      <c r="G133" s="43"/>
    </row>
    <row r="134" spans="1:7">
      <c r="A134" s="410" t="s">
        <v>294</v>
      </c>
      <c r="B134" s="410"/>
      <c r="C134" s="410"/>
      <c r="D134" s="44"/>
      <c r="E134" s="45"/>
      <c r="F134" s="39">
        <f>F94</f>
        <v>0</v>
      </c>
      <c r="G134" s="67" t="e">
        <f>F134/F$140</f>
        <v>#DIV/0!</v>
      </c>
    </row>
    <row r="135" spans="1:7" ht="12.75" thickBot="1">
      <c r="A135" s="17" t="s">
        <v>29</v>
      </c>
      <c r="B135" s="44" t="s">
        <v>300</v>
      </c>
      <c r="C135" s="44"/>
      <c r="D135" s="68"/>
      <c r="E135" s="126">
        <f>E95</f>
        <v>0</v>
      </c>
      <c r="F135" s="18"/>
      <c r="G135" s="43"/>
    </row>
    <row r="136" spans="1:7">
      <c r="A136" s="17" t="s">
        <v>2</v>
      </c>
      <c r="B136" s="44" t="s">
        <v>301</v>
      </c>
      <c r="C136" s="44"/>
      <c r="D136" s="68"/>
      <c r="E136" s="126">
        <f>E99</f>
        <v>0</v>
      </c>
      <c r="F136" s="19"/>
      <c r="G136" s="43"/>
    </row>
    <row r="137" spans="1:7" ht="12" customHeight="1">
      <c r="A137" s="410" t="s">
        <v>295</v>
      </c>
      <c r="B137" s="410"/>
      <c r="C137" s="411"/>
      <c r="D137" s="40"/>
      <c r="E137" s="41"/>
      <c r="F137" s="39">
        <f>F104</f>
        <v>0</v>
      </c>
      <c r="G137" s="67" t="e">
        <f>F137/F$140</f>
        <v>#DIV/0!</v>
      </c>
    </row>
    <row r="138" spans="1:7" ht="12.75" thickBot="1">
      <c r="A138" s="17" t="s">
        <v>19</v>
      </c>
      <c r="B138" s="44" t="s">
        <v>303</v>
      </c>
      <c r="C138" s="44"/>
      <c r="D138" s="68"/>
      <c r="E138" s="126">
        <f>E105</f>
        <v>0</v>
      </c>
      <c r="F138" s="18"/>
      <c r="G138" s="43"/>
    </row>
    <row r="139" spans="1:7">
      <c r="A139" s="17" t="s">
        <v>48</v>
      </c>
      <c r="B139" s="44" t="s">
        <v>304</v>
      </c>
      <c r="C139" s="44"/>
      <c r="D139" s="68"/>
      <c r="E139" s="126">
        <f>E109</f>
        <v>0</v>
      </c>
      <c r="F139" s="19"/>
      <c r="G139" s="43"/>
    </row>
    <row r="140" spans="1:7" ht="12" customHeight="1">
      <c r="A140" s="532" t="s">
        <v>314</v>
      </c>
      <c r="B140" s="533"/>
      <c r="C140" s="533"/>
      <c r="D140" s="533"/>
      <c r="E140" s="534"/>
      <c r="F140" s="66">
        <f>F113</f>
        <v>0</v>
      </c>
      <c r="G140" s="187" t="e">
        <f>F140/F$140</f>
        <v>#DIV/0!</v>
      </c>
    </row>
    <row r="141" spans="1:7">
      <c r="A141" s="48"/>
      <c r="B141" s="46"/>
      <c r="C141" s="46"/>
      <c r="D141" s="46"/>
      <c r="E141" s="46"/>
      <c r="F141" s="47"/>
      <c r="G141" s="43"/>
    </row>
    <row r="142" spans="1:7">
      <c r="A142" s="48"/>
      <c r="B142" s="3"/>
      <c r="C142" s="38" t="s">
        <v>315</v>
      </c>
      <c r="D142" s="49"/>
      <c r="E142" s="73">
        <f>F140-F128</f>
        <v>0</v>
      </c>
      <c r="F142" s="179"/>
      <c r="G142" s="43"/>
    </row>
    <row r="143" spans="1:7">
      <c r="A143" s="17"/>
      <c r="B143" s="50"/>
      <c r="C143" s="51"/>
      <c r="D143" s="51"/>
      <c r="E143" s="51"/>
      <c r="F143" s="52"/>
      <c r="G143" s="53"/>
    </row>
    <row r="144" spans="1:7">
      <c r="A144" s="529" t="s">
        <v>316</v>
      </c>
      <c r="B144" s="530"/>
      <c r="C144" s="530"/>
      <c r="D144" s="530"/>
      <c r="E144" s="531"/>
      <c r="F144" s="186">
        <f>E100</f>
        <v>0</v>
      </c>
      <c r="G144" s="67" t="e">
        <f>F144/F128</f>
        <v>#DIV/0!</v>
      </c>
    </row>
    <row r="145" spans="1:7" ht="12.75" thickBot="1"/>
    <row r="146" spans="1:7" ht="15.75">
      <c r="A146" s="216" t="s">
        <v>174</v>
      </c>
      <c r="B146" s="217"/>
      <c r="C146" s="217"/>
      <c r="D146" s="236"/>
      <c r="E146" s="236"/>
      <c r="F146" s="237"/>
      <c r="G146" s="238"/>
    </row>
    <row r="147" spans="1:7" ht="15.75">
      <c r="A147" s="226"/>
      <c r="B147" s="220"/>
      <c r="C147" s="220"/>
      <c r="D147" s="162"/>
      <c r="E147" s="162"/>
      <c r="F147" s="239"/>
      <c r="G147" s="240"/>
    </row>
    <row r="148" spans="1:7">
      <c r="A148" s="219" t="s">
        <v>447</v>
      </c>
      <c r="B148" s="220"/>
      <c r="C148" s="220"/>
      <c r="D148" s="162"/>
      <c r="E148" s="162"/>
      <c r="F148" s="239"/>
      <c r="G148" s="240"/>
    </row>
    <row r="149" spans="1:7" ht="10.5" customHeight="1">
      <c r="A149" s="226"/>
      <c r="B149" s="220"/>
      <c r="C149" s="220"/>
      <c r="D149" s="162"/>
      <c r="E149" s="162"/>
      <c r="F149" s="239"/>
      <c r="G149" s="240"/>
    </row>
    <row r="150" spans="1:7">
      <c r="A150" s="219" t="s">
        <v>321</v>
      </c>
      <c r="B150" s="220"/>
      <c r="C150" s="220"/>
      <c r="D150" s="162"/>
      <c r="E150" s="162"/>
      <c r="F150" s="239"/>
      <c r="G150" s="240"/>
    </row>
    <row r="151" spans="1:7" ht="9" customHeight="1">
      <c r="A151" s="219"/>
      <c r="B151" s="220"/>
      <c r="C151" s="220"/>
      <c r="D151" s="162"/>
      <c r="E151" s="162"/>
      <c r="F151" s="239"/>
      <c r="G151" s="240"/>
    </row>
    <row r="152" spans="1:7" ht="25.5" customHeight="1">
      <c r="A152" s="495" t="s">
        <v>322</v>
      </c>
      <c r="B152" s="496"/>
      <c r="C152" s="496"/>
      <c r="D152" s="496"/>
      <c r="E152" s="496"/>
      <c r="F152" s="496"/>
      <c r="G152" s="497"/>
    </row>
    <row r="153" spans="1:7" ht="7.5" customHeight="1">
      <c r="A153" s="406"/>
      <c r="B153" s="407"/>
      <c r="C153" s="407"/>
      <c r="D153" s="407"/>
      <c r="E153" s="407"/>
      <c r="F153" s="407"/>
      <c r="G153" s="408"/>
    </row>
    <row r="154" spans="1:7" ht="25.5" customHeight="1">
      <c r="A154" s="495" t="s">
        <v>323</v>
      </c>
      <c r="B154" s="496"/>
      <c r="C154" s="496"/>
      <c r="D154" s="496"/>
      <c r="E154" s="496"/>
      <c r="F154" s="496"/>
      <c r="G154" s="497"/>
    </row>
    <row r="155" spans="1:7" ht="7.5" customHeight="1">
      <c r="A155" s="406"/>
      <c r="B155" s="407"/>
      <c r="C155" s="407"/>
      <c r="D155" s="407"/>
      <c r="E155" s="407"/>
      <c r="F155" s="407"/>
      <c r="G155" s="408"/>
    </row>
    <row r="156" spans="1:7" ht="25.5" customHeight="1">
      <c r="A156" s="495" t="s">
        <v>324</v>
      </c>
      <c r="B156" s="496"/>
      <c r="C156" s="496"/>
      <c r="D156" s="496"/>
      <c r="E156" s="496"/>
      <c r="F156" s="496"/>
      <c r="G156" s="497"/>
    </row>
    <row r="157" spans="1:7" ht="7.5" customHeight="1">
      <c r="A157" s="406"/>
      <c r="B157" s="407"/>
      <c r="C157" s="407"/>
      <c r="D157" s="407"/>
      <c r="E157" s="407"/>
      <c r="F157" s="407"/>
      <c r="G157" s="408"/>
    </row>
    <row r="158" spans="1:7">
      <c r="A158" s="495" t="s">
        <v>325</v>
      </c>
      <c r="B158" s="496"/>
      <c r="C158" s="496"/>
      <c r="D158" s="496"/>
      <c r="E158" s="496"/>
      <c r="F158" s="496"/>
      <c r="G158" s="497"/>
    </row>
    <row r="159" spans="1:7">
      <c r="A159" s="219"/>
      <c r="B159" s="235"/>
      <c r="C159" s="245" t="s">
        <v>317</v>
      </c>
      <c r="D159" s="245" t="s">
        <v>318</v>
      </c>
      <c r="E159" s="245"/>
      <c r="F159" s="245"/>
      <c r="G159" s="246"/>
    </row>
    <row r="160" spans="1:7">
      <c r="A160" s="219"/>
      <c r="B160" s="235"/>
      <c r="C160" s="245" t="s">
        <v>319</v>
      </c>
      <c r="D160" s="245" t="s">
        <v>320</v>
      </c>
      <c r="E160" s="245"/>
      <c r="F160" s="245"/>
      <c r="G160" s="246"/>
    </row>
    <row r="161" spans="1:7">
      <c r="A161" s="219"/>
      <c r="B161" s="235"/>
      <c r="C161" s="245"/>
      <c r="D161" s="245"/>
      <c r="E161" s="245"/>
      <c r="F161" s="245"/>
      <c r="G161" s="246"/>
    </row>
    <row r="162" spans="1:7" ht="24" customHeight="1">
      <c r="A162" s="495" t="s">
        <v>326</v>
      </c>
      <c r="B162" s="496"/>
      <c r="C162" s="496"/>
      <c r="D162" s="496"/>
      <c r="E162" s="496"/>
      <c r="F162" s="496"/>
      <c r="G162" s="497"/>
    </row>
    <row r="163" spans="1:7" ht="12.75" thickBot="1">
      <c r="A163" s="223"/>
      <c r="B163" s="224"/>
      <c r="C163" s="224"/>
      <c r="D163" s="241"/>
      <c r="E163" s="241"/>
      <c r="F163" s="242"/>
      <c r="G163" s="243"/>
    </row>
  </sheetData>
  <sheetProtection password="C7E4" sheet="1" selectLockedCells="1"/>
  <mergeCells count="44">
    <mergeCell ref="A1:G1"/>
    <mergeCell ref="A81:G81"/>
    <mergeCell ref="C91:D91"/>
    <mergeCell ref="C92:D92"/>
    <mergeCell ref="C93:D93"/>
    <mergeCell ref="A2:G2"/>
    <mergeCell ref="B86:C86"/>
    <mergeCell ref="C87:D87"/>
    <mergeCell ref="A3:G3"/>
    <mergeCell ref="A15:D15"/>
    <mergeCell ref="B75:C75"/>
    <mergeCell ref="F4:G15"/>
    <mergeCell ref="A17:G17"/>
    <mergeCell ref="B84:C84"/>
    <mergeCell ref="C88:D88"/>
    <mergeCell ref="C101:D101"/>
    <mergeCell ref="C103:D103"/>
    <mergeCell ref="C89:D89"/>
    <mergeCell ref="C97:D97"/>
    <mergeCell ref="C98:D98"/>
    <mergeCell ref="B99:C99"/>
    <mergeCell ref="B90:C90"/>
    <mergeCell ref="C102:D102"/>
    <mergeCell ref="A140:E140"/>
    <mergeCell ref="A158:G158"/>
    <mergeCell ref="B105:C105"/>
    <mergeCell ref="A128:E128"/>
    <mergeCell ref="C85:D85"/>
    <mergeCell ref="B95:C95"/>
    <mergeCell ref="A115:G115"/>
    <mergeCell ref="C112:D112"/>
    <mergeCell ref="C100:D100"/>
    <mergeCell ref="C96:D96"/>
    <mergeCell ref="C110:D110"/>
    <mergeCell ref="B109:C109"/>
    <mergeCell ref="C108:D108"/>
    <mergeCell ref="C111:D111"/>
    <mergeCell ref="C106:D106"/>
    <mergeCell ref="C107:D107"/>
    <mergeCell ref="A162:G162"/>
    <mergeCell ref="A144:E144"/>
    <mergeCell ref="A154:G154"/>
    <mergeCell ref="A156:G156"/>
    <mergeCell ref="A152:G152"/>
  </mergeCells>
  <phoneticPr fontId="2" type="noConversion"/>
  <conditionalFormatting sqref="G83:G93 G106:G112">
    <cfRule type="expression" dxfId="24" priority="7" stopIfTrue="1">
      <formula>ISERROR(G83)</formula>
    </cfRule>
  </conditionalFormatting>
  <conditionalFormatting sqref="E137 G131:G133 E130 E134 G135:G136 G138:G139">
    <cfRule type="cellIs" dxfId="23" priority="10" stopIfTrue="1" operator="equal">
      <formula>0</formula>
    </cfRule>
  </conditionalFormatting>
  <conditionalFormatting sqref="G74">
    <cfRule type="cellIs" dxfId="22" priority="4" stopIfTrue="1" operator="greaterThan">
      <formula>0.25</formula>
    </cfRule>
    <cfRule type="cellIs" dxfId="21" priority="5" stopIfTrue="1" operator="greaterThan">
      <formula>0.25</formula>
    </cfRule>
    <cfRule type="cellIs" dxfId="20" priority="6" stopIfTrue="1" operator="greaterThan">
      <formula>0.25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  <rowBreaks count="3" manualBreakCount="3">
    <brk id="16" max="16383" man="1"/>
    <brk id="80" max="16383" man="1"/>
    <brk id="11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 sizeWithCells="1">
              <from>
                <xdr:col>1</xdr:col>
                <xdr:colOff>171450</xdr:colOff>
                <xdr:row>165</xdr:row>
                <xdr:rowOff>76200</xdr:rowOff>
              </from>
              <to>
                <xdr:col>6</xdr:col>
                <xdr:colOff>581025</xdr:colOff>
                <xdr:row>182</xdr:row>
                <xdr:rowOff>123825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F103"/>
  <sheetViews>
    <sheetView showGridLines="0" topLeftCell="A64" zoomScaleNormal="100" workbookViewId="0">
      <selection activeCell="E7" sqref="E7"/>
    </sheetView>
  </sheetViews>
  <sheetFormatPr baseColWidth="10" defaultColWidth="9.140625" defaultRowHeight="12"/>
  <cols>
    <col min="1" max="1" width="6.28515625" style="1" customWidth="1"/>
    <col min="2" max="2" width="42.85546875" style="1" customWidth="1"/>
    <col min="3" max="3" width="12.85546875" style="1" customWidth="1"/>
    <col min="4" max="4" width="13.5703125" style="3" customWidth="1"/>
    <col min="5" max="5" width="13.42578125" style="3" bestFit="1" customWidth="1"/>
    <col min="6" max="6" width="12.28515625" style="3" bestFit="1" customWidth="1"/>
    <col min="7" max="16384" width="9.140625" style="1"/>
  </cols>
  <sheetData>
    <row r="1" spans="1:6" ht="18" customHeight="1">
      <c r="A1" s="575" t="s">
        <v>327</v>
      </c>
      <c r="B1" s="575"/>
      <c r="C1" s="575"/>
      <c r="D1" s="575"/>
      <c r="E1" s="575"/>
      <c r="F1" s="575"/>
    </row>
    <row r="2" spans="1:6">
      <c r="A2" s="152"/>
      <c r="B2" s="152"/>
      <c r="C2" s="152"/>
      <c r="D2" s="152"/>
      <c r="E2" s="152"/>
      <c r="F2" s="152"/>
    </row>
    <row r="3" spans="1:6" ht="12" customHeight="1">
      <c r="A3" s="566" t="s">
        <v>328</v>
      </c>
      <c r="B3" s="567"/>
      <c r="C3" s="567"/>
      <c r="D3" s="567"/>
      <c r="E3" s="567"/>
      <c r="F3" s="567"/>
    </row>
    <row r="4" spans="1:6">
      <c r="A4" s="112" t="s">
        <v>237</v>
      </c>
      <c r="B4" s="113"/>
      <c r="C4" s="113"/>
      <c r="D4" s="113"/>
      <c r="E4" s="54" t="s">
        <v>283</v>
      </c>
      <c r="F4" s="55" t="s">
        <v>285</v>
      </c>
    </row>
    <row r="5" spans="1:6" s="4" customFormat="1" ht="23.25" customHeight="1">
      <c r="A5" s="107" t="s">
        <v>329</v>
      </c>
      <c r="B5" s="108"/>
      <c r="C5" s="108"/>
      <c r="D5" s="109"/>
      <c r="E5" s="110"/>
      <c r="F5" s="111"/>
    </row>
    <row r="6" spans="1:6" s="8" customFormat="1">
      <c r="A6" s="30" t="s">
        <v>238</v>
      </c>
      <c r="B6" s="31"/>
      <c r="C6" s="5"/>
      <c r="D6" s="5"/>
      <c r="E6" s="85"/>
      <c r="F6" s="281">
        <f>SUM(E7:E10)</f>
        <v>0</v>
      </c>
    </row>
    <row r="7" spans="1:6">
      <c r="A7" s="16" t="s">
        <v>46</v>
      </c>
      <c r="B7" s="5" t="s">
        <v>247</v>
      </c>
      <c r="C7" s="5"/>
      <c r="E7" s="168"/>
      <c r="F7" s="576"/>
    </row>
    <row r="8" spans="1:6">
      <c r="A8" s="16" t="s">
        <v>47</v>
      </c>
      <c r="B8" s="5" t="s">
        <v>248</v>
      </c>
      <c r="C8" s="5"/>
      <c r="E8" s="168"/>
      <c r="F8" s="577"/>
    </row>
    <row r="9" spans="1:6">
      <c r="A9" s="16" t="s">
        <v>55</v>
      </c>
      <c r="B9" s="5" t="s">
        <v>249</v>
      </c>
      <c r="C9" s="5"/>
      <c r="E9" s="168"/>
      <c r="F9" s="577"/>
    </row>
    <row r="10" spans="1:6">
      <c r="A10" s="16" t="s">
        <v>93</v>
      </c>
      <c r="B10" s="5" t="s">
        <v>250</v>
      </c>
      <c r="C10" s="5"/>
      <c r="D10" s="5"/>
      <c r="E10" s="168"/>
      <c r="F10" s="578"/>
    </row>
    <row r="11" spans="1:6" s="8" customFormat="1">
      <c r="A11" s="30" t="s">
        <v>239</v>
      </c>
      <c r="B11" s="31"/>
      <c r="C11" s="31"/>
      <c r="D11" s="5"/>
      <c r="E11" s="85"/>
      <c r="F11" s="136">
        <f>SUM(E12:E17)</f>
        <v>0</v>
      </c>
    </row>
    <row r="12" spans="1:6">
      <c r="A12" s="16" t="s">
        <v>26</v>
      </c>
      <c r="B12" s="5" t="s">
        <v>251</v>
      </c>
      <c r="C12" s="5"/>
      <c r="D12" s="5"/>
      <c r="E12" s="168"/>
      <c r="F12" s="576"/>
    </row>
    <row r="13" spans="1:6">
      <c r="A13" s="16" t="s">
        <v>27</v>
      </c>
      <c r="B13" s="5" t="s">
        <v>252</v>
      </c>
      <c r="C13" s="5"/>
      <c r="D13" s="5"/>
      <c r="E13" s="168"/>
      <c r="F13" s="577"/>
    </row>
    <row r="14" spans="1:6">
      <c r="A14" s="16" t="s">
        <v>28</v>
      </c>
      <c r="B14" s="5" t="s">
        <v>253</v>
      </c>
      <c r="C14" s="5"/>
      <c r="D14" s="5"/>
      <c r="E14" s="168"/>
      <c r="F14" s="577"/>
    </row>
    <row r="15" spans="1:6">
      <c r="A15" s="16" t="s">
        <v>31</v>
      </c>
      <c r="B15" s="5" t="s">
        <v>254</v>
      </c>
      <c r="C15" s="5"/>
      <c r="D15" s="5"/>
      <c r="E15" s="168"/>
      <c r="F15" s="577"/>
    </row>
    <row r="16" spans="1:6">
      <c r="A16" s="16" t="s">
        <v>39</v>
      </c>
      <c r="B16" s="5" t="s">
        <v>249</v>
      </c>
      <c r="C16" s="5"/>
      <c r="D16" s="5"/>
      <c r="E16" s="168"/>
      <c r="F16" s="577"/>
    </row>
    <row r="17" spans="1:6">
      <c r="A17" s="16" t="s">
        <v>40</v>
      </c>
      <c r="B17" s="5" t="s">
        <v>255</v>
      </c>
      <c r="C17" s="5"/>
      <c r="D17" s="5"/>
      <c r="E17" s="168"/>
      <c r="F17" s="577"/>
    </row>
    <row r="18" spans="1:6" s="8" customFormat="1">
      <c r="A18" s="30" t="s">
        <v>330</v>
      </c>
      <c r="B18" s="31"/>
      <c r="C18" s="31"/>
      <c r="D18" s="5"/>
      <c r="E18" s="85"/>
      <c r="F18" s="136">
        <f>SUM(E19:E30)</f>
        <v>0</v>
      </c>
    </row>
    <row r="19" spans="1:6" s="8" customFormat="1">
      <c r="A19" s="16" t="s">
        <v>29</v>
      </c>
      <c r="B19" s="5" t="s">
        <v>256</v>
      </c>
      <c r="C19" s="5"/>
      <c r="D19" s="5"/>
      <c r="E19" s="168"/>
      <c r="F19" s="563"/>
    </row>
    <row r="20" spans="1:6" s="8" customFormat="1">
      <c r="A20" s="16" t="s">
        <v>8</v>
      </c>
      <c r="B20" s="5" t="s">
        <v>257</v>
      </c>
      <c r="C20" s="5"/>
      <c r="D20" s="5"/>
      <c r="E20" s="168"/>
      <c r="F20" s="565"/>
    </row>
    <row r="21" spans="1:6" s="8" customFormat="1">
      <c r="A21" s="16" t="s">
        <v>41</v>
      </c>
      <c r="B21" s="5" t="s">
        <v>258</v>
      </c>
      <c r="C21" s="5"/>
      <c r="D21" s="5"/>
      <c r="E21" s="168"/>
      <c r="F21" s="565"/>
    </row>
    <row r="22" spans="1:6" s="8" customFormat="1">
      <c r="A22" s="16" t="s">
        <v>44</v>
      </c>
      <c r="B22" s="5" t="s">
        <v>259</v>
      </c>
      <c r="C22" s="5"/>
      <c r="D22" s="5"/>
      <c r="E22" s="168"/>
      <c r="F22" s="565"/>
    </row>
    <row r="23" spans="1:6" s="8" customFormat="1">
      <c r="A23" s="16" t="s">
        <v>38</v>
      </c>
      <c r="B23" s="5" t="s">
        <v>260</v>
      </c>
      <c r="C23" s="5"/>
      <c r="D23" s="5"/>
      <c r="E23" s="168"/>
      <c r="F23" s="565"/>
    </row>
    <row r="24" spans="1:6" s="8" customFormat="1">
      <c r="A24" s="16" t="s">
        <v>45</v>
      </c>
      <c r="B24" s="5" t="s">
        <v>261</v>
      </c>
      <c r="C24" s="5"/>
      <c r="D24" s="5"/>
      <c r="E24" s="168"/>
      <c r="F24" s="565"/>
    </row>
    <row r="25" spans="1:6" s="8" customFormat="1">
      <c r="A25" s="16" t="s">
        <v>21</v>
      </c>
      <c r="B25" s="5" t="s">
        <v>262</v>
      </c>
      <c r="C25" s="5"/>
      <c r="D25" s="5"/>
      <c r="E25" s="168"/>
      <c r="F25" s="565"/>
    </row>
    <row r="26" spans="1:6" s="8" customFormat="1">
      <c r="A26" s="16" t="s">
        <v>22</v>
      </c>
      <c r="B26" s="5" t="s">
        <v>263</v>
      </c>
      <c r="C26" s="5"/>
      <c r="D26" s="5"/>
      <c r="E26" s="168"/>
      <c r="F26" s="565"/>
    </row>
    <row r="27" spans="1:6" s="8" customFormat="1">
      <c r="A27" s="16" t="s">
        <v>3</v>
      </c>
      <c r="B27" s="5" t="s">
        <v>264</v>
      </c>
      <c r="C27" s="5"/>
      <c r="D27" s="5"/>
      <c r="E27" s="168"/>
      <c r="F27" s="565"/>
    </row>
    <row r="28" spans="1:6" s="8" customFormat="1">
      <c r="A28" s="16" t="s">
        <v>4</v>
      </c>
      <c r="B28" s="5" t="s">
        <v>265</v>
      </c>
      <c r="C28" s="5"/>
      <c r="D28" s="5"/>
      <c r="E28" s="168"/>
      <c r="F28" s="565"/>
    </row>
    <row r="29" spans="1:6" s="8" customFormat="1">
      <c r="A29" s="16" t="s">
        <v>13</v>
      </c>
      <c r="B29" s="5" t="s">
        <v>266</v>
      </c>
      <c r="C29" s="5"/>
      <c r="D29" s="5"/>
      <c r="E29" s="168"/>
      <c r="F29" s="565"/>
    </row>
    <row r="30" spans="1:6" s="8" customFormat="1">
      <c r="A30" s="16" t="s">
        <v>64</v>
      </c>
      <c r="B30" s="5" t="s">
        <v>250</v>
      </c>
      <c r="C30" s="5"/>
      <c r="D30" s="5"/>
      <c r="E30" s="168"/>
      <c r="F30" s="565"/>
    </row>
    <row r="31" spans="1:6" s="8" customFormat="1">
      <c r="A31" s="30" t="s">
        <v>241</v>
      </c>
      <c r="B31" s="31"/>
      <c r="C31" s="31"/>
      <c r="D31" s="5"/>
      <c r="E31" s="85"/>
      <c r="F31" s="136">
        <f>SUM(E32:E40)</f>
        <v>0</v>
      </c>
    </row>
    <row r="32" spans="1:6">
      <c r="A32" s="16" t="s">
        <v>19</v>
      </c>
      <c r="B32" s="5" t="s">
        <v>267</v>
      </c>
      <c r="C32" s="5"/>
      <c r="D32" s="5"/>
      <c r="E32" s="168"/>
      <c r="F32" s="576"/>
    </row>
    <row r="33" spans="1:6">
      <c r="A33" s="16" t="s">
        <v>48</v>
      </c>
      <c r="B33" s="5" t="s">
        <v>259</v>
      </c>
      <c r="C33" s="5"/>
      <c r="D33" s="5"/>
      <c r="E33" s="168"/>
      <c r="F33" s="577"/>
    </row>
    <row r="34" spans="1:6">
      <c r="A34" s="16" t="s">
        <v>32</v>
      </c>
      <c r="B34" s="5" t="s">
        <v>260</v>
      </c>
      <c r="C34" s="5"/>
      <c r="D34" s="5"/>
      <c r="E34" s="168"/>
      <c r="F34" s="577"/>
    </row>
    <row r="35" spans="1:6">
      <c r="A35" s="16" t="s">
        <v>33</v>
      </c>
      <c r="B35" s="5" t="s">
        <v>261</v>
      </c>
      <c r="C35" s="5"/>
      <c r="D35" s="5"/>
      <c r="E35" s="168"/>
      <c r="F35" s="577"/>
    </row>
    <row r="36" spans="1:6">
      <c r="A36" s="16" t="s">
        <v>34</v>
      </c>
      <c r="B36" s="5" t="s">
        <v>268</v>
      </c>
      <c r="C36" s="5"/>
      <c r="D36" s="5"/>
      <c r="E36" s="168"/>
      <c r="F36" s="577"/>
    </row>
    <row r="37" spans="1:6">
      <c r="A37" s="16" t="s">
        <v>35</v>
      </c>
      <c r="B37" s="5" t="s">
        <v>263</v>
      </c>
      <c r="C37" s="5"/>
      <c r="D37" s="5"/>
      <c r="E37" s="168"/>
      <c r="F37" s="577"/>
    </row>
    <row r="38" spans="1:6">
      <c r="A38" s="16" t="s">
        <v>36</v>
      </c>
      <c r="B38" s="5" t="s">
        <v>269</v>
      </c>
      <c r="C38" s="5"/>
      <c r="D38" s="5"/>
      <c r="E38" s="168"/>
      <c r="F38" s="577"/>
    </row>
    <row r="39" spans="1:6">
      <c r="A39" s="16" t="s">
        <v>14</v>
      </c>
      <c r="B39" s="5" t="s">
        <v>270</v>
      </c>
      <c r="C39" s="5"/>
      <c r="D39" s="5"/>
      <c r="E39" s="168"/>
      <c r="F39" s="577"/>
    </row>
    <row r="40" spans="1:6">
      <c r="A40" s="16" t="s">
        <v>53</v>
      </c>
      <c r="B40" s="5" t="s">
        <v>250</v>
      </c>
      <c r="C40" s="5"/>
      <c r="D40" s="5"/>
      <c r="E40" s="168"/>
      <c r="F40" s="578"/>
    </row>
    <row r="41" spans="1:6" s="8" customFormat="1">
      <c r="A41" s="30" t="s">
        <v>242</v>
      </c>
      <c r="B41" s="5"/>
      <c r="C41" s="5"/>
      <c r="D41" s="5"/>
      <c r="E41" s="143"/>
      <c r="F41" s="136">
        <f>SUM(E42:E43)</f>
        <v>0</v>
      </c>
    </row>
    <row r="42" spans="1:6">
      <c r="A42" s="16" t="s">
        <v>37</v>
      </c>
      <c r="B42" s="5" t="s">
        <v>274</v>
      </c>
      <c r="C42" s="5"/>
      <c r="D42" s="5"/>
      <c r="E42" s="168"/>
      <c r="F42" s="563"/>
    </row>
    <row r="43" spans="1:6">
      <c r="A43" s="16" t="s">
        <v>12</v>
      </c>
      <c r="B43" s="5" t="s">
        <v>331</v>
      </c>
      <c r="C43" s="5"/>
      <c r="D43" s="5"/>
      <c r="E43" s="168"/>
      <c r="F43" s="564"/>
    </row>
    <row r="44" spans="1:6" s="8" customFormat="1">
      <c r="A44" s="30" t="s">
        <v>332</v>
      </c>
      <c r="B44" s="5"/>
      <c r="C44" s="5"/>
      <c r="D44" s="5"/>
      <c r="E44" s="85"/>
      <c r="F44" s="136">
        <f>SUM(E45:E48)</f>
        <v>0</v>
      </c>
    </row>
    <row r="45" spans="1:6">
      <c r="A45" s="16" t="s">
        <v>20</v>
      </c>
      <c r="B45" s="5" t="s">
        <v>276</v>
      </c>
      <c r="C45" s="5"/>
      <c r="D45" s="5"/>
      <c r="E45" s="168"/>
      <c r="F45" s="563"/>
    </row>
    <row r="46" spans="1:6">
      <c r="A46" s="16" t="s">
        <v>10</v>
      </c>
      <c r="B46" s="5" t="s">
        <v>277</v>
      </c>
      <c r="C46" s="5"/>
      <c r="D46" s="5"/>
      <c r="E46" s="168"/>
      <c r="F46" s="565"/>
    </row>
    <row r="47" spans="1:6">
      <c r="A47" s="16" t="s">
        <v>11</v>
      </c>
      <c r="B47" s="5" t="s">
        <v>278</v>
      </c>
      <c r="C47" s="5"/>
      <c r="D47" s="5"/>
      <c r="E47" s="168"/>
      <c r="F47" s="565"/>
    </row>
    <row r="48" spans="1:6">
      <c r="A48" s="16" t="s">
        <v>63</v>
      </c>
      <c r="B48" s="5" t="s">
        <v>257</v>
      </c>
      <c r="C48" s="5"/>
      <c r="D48" s="5"/>
      <c r="E48" s="168"/>
      <c r="F48" s="564"/>
    </row>
    <row r="49" spans="1:6" s="8" customFormat="1">
      <c r="A49" s="30" t="s">
        <v>333</v>
      </c>
      <c r="B49" s="5"/>
      <c r="C49" s="5"/>
      <c r="D49" s="5"/>
      <c r="E49" s="168"/>
      <c r="F49" s="136">
        <f>SUM(E49)</f>
        <v>0</v>
      </c>
    </row>
    <row r="50" spans="1:6" s="8" customFormat="1">
      <c r="A50" s="30" t="s">
        <v>245</v>
      </c>
      <c r="B50" s="5"/>
      <c r="C50" s="5"/>
      <c r="D50" s="5"/>
      <c r="E50" s="168"/>
      <c r="F50" s="136">
        <f>SUM(E50)</f>
        <v>0</v>
      </c>
    </row>
    <row r="51" spans="1:6" s="76" customFormat="1">
      <c r="A51" s="571" t="s">
        <v>334</v>
      </c>
      <c r="B51" s="572"/>
      <c r="C51" s="572"/>
      <c r="D51" s="572"/>
      <c r="E51" s="144"/>
      <c r="F51" s="136">
        <f>SUM(F6:F50)</f>
        <v>0</v>
      </c>
    </row>
    <row r="52" spans="1:6" ht="9.1999999999999993" customHeight="1">
      <c r="A52" s="131"/>
      <c r="B52" s="22"/>
      <c r="C52" s="22"/>
      <c r="D52" s="22"/>
      <c r="E52" s="22"/>
      <c r="F52" s="132"/>
    </row>
    <row r="53" spans="1:6" s="8" customFormat="1">
      <c r="A53" s="16"/>
      <c r="B53" s="204" t="s">
        <v>335</v>
      </c>
      <c r="D53" s="313"/>
      <c r="E53" s="14"/>
      <c r="F53" s="94"/>
    </row>
    <row r="54" spans="1:6" s="8" customFormat="1" ht="6" customHeight="1">
      <c r="A54" s="16"/>
      <c r="B54" s="78"/>
      <c r="C54" s="189"/>
      <c r="D54" s="5"/>
      <c r="E54" s="14"/>
      <c r="F54" s="94"/>
    </row>
    <row r="55" spans="1:6">
      <c r="A55" s="95" t="s">
        <v>336</v>
      </c>
      <c r="B55" s="3"/>
      <c r="C55" s="3"/>
      <c r="F55" s="93"/>
    </row>
    <row r="56" spans="1:6" ht="22.5" customHeight="1">
      <c r="A56" s="568" t="s">
        <v>337</v>
      </c>
      <c r="B56" s="569"/>
      <c r="C56" s="569"/>
      <c r="D56" s="569"/>
      <c r="E56" s="569"/>
      <c r="F56" s="570"/>
    </row>
    <row r="57" spans="1:6">
      <c r="A57" s="86" t="s">
        <v>338</v>
      </c>
      <c r="B57" s="87"/>
      <c r="C57" s="87"/>
      <c r="D57" s="88" t="s">
        <v>343</v>
      </c>
      <c r="E57" s="128" t="e">
        <f>F57/F62</f>
        <v>#DIV/0!</v>
      </c>
      <c r="F57" s="282"/>
    </row>
    <row r="58" spans="1:6" s="8" customFormat="1">
      <c r="A58" s="30" t="s">
        <v>339</v>
      </c>
      <c r="B58" s="5"/>
      <c r="C58" s="5"/>
      <c r="D58" s="89"/>
      <c r="E58" s="168"/>
      <c r="F58" s="136">
        <f>SUM(E58)</f>
        <v>0</v>
      </c>
    </row>
    <row r="59" spans="1:6" s="8" customFormat="1">
      <c r="A59" s="30" t="s">
        <v>340</v>
      </c>
      <c r="B59" s="5"/>
      <c r="C59" s="5"/>
      <c r="D59" s="5"/>
      <c r="E59" s="168"/>
      <c r="F59" s="136">
        <f>E59</f>
        <v>0</v>
      </c>
    </row>
    <row r="60" spans="1:6" s="8" customFormat="1">
      <c r="A60" s="30" t="s">
        <v>341</v>
      </c>
      <c r="B60" s="5"/>
      <c r="C60" s="5"/>
      <c r="D60" s="5"/>
      <c r="E60" s="85"/>
      <c r="F60" s="136" t="e">
        <f>('5. Produkzioaren aurrekontua'!F128+(-'5. Produkzioaren aurrekontua'!F134+'5. Produkzioaren aurrekontua'!F144))/D53</f>
        <v>#DIV/0!</v>
      </c>
    </row>
    <row r="61" spans="1:6">
      <c r="A61" s="30" t="s">
        <v>342</v>
      </c>
      <c r="B61" s="3"/>
      <c r="C61" s="91" t="s">
        <v>344</v>
      </c>
      <c r="D61" s="184"/>
      <c r="E61" s="126">
        <f>F51*D61</f>
        <v>0</v>
      </c>
      <c r="F61" s="136">
        <f>SUM(E61)</f>
        <v>0</v>
      </c>
    </row>
    <row r="62" spans="1:6" s="4" customFormat="1">
      <c r="A62" s="573" t="s">
        <v>347</v>
      </c>
      <c r="B62" s="574"/>
      <c r="C62" s="574"/>
      <c r="D62" s="574"/>
      <c r="E62" s="145"/>
      <c r="F62" s="129" t="e">
        <f>F51+F57+F58+F59+F60+F61</f>
        <v>#DIV/0!</v>
      </c>
    </row>
    <row r="63" spans="1:6">
      <c r="A63" s="16"/>
      <c r="B63" s="5"/>
      <c r="C63" s="5"/>
      <c r="D63" s="5"/>
      <c r="E63" s="90" t="s">
        <v>345</v>
      </c>
      <c r="F63" s="129" t="e">
        <f>SUM(F60:F61)</f>
        <v>#DIV/0!</v>
      </c>
    </row>
    <row r="64" spans="1:6">
      <c r="A64" s="16"/>
      <c r="B64" s="5"/>
      <c r="C64" s="5"/>
      <c r="D64" s="5"/>
      <c r="E64" s="92" t="s">
        <v>346</v>
      </c>
      <c r="F64" s="129" t="e">
        <f>F62-F63</f>
        <v>#DIV/0!</v>
      </c>
    </row>
    <row r="65" spans="1:6" ht="22.5" customHeight="1">
      <c r="A65" s="568" t="s">
        <v>348</v>
      </c>
      <c r="B65" s="569"/>
      <c r="C65" s="569"/>
      <c r="D65" s="569"/>
      <c r="E65" s="569"/>
      <c r="F65" s="570"/>
    </row>
    <row r="66" spans="1:6" s="79" customFormat="1" ht="18" customHeight="1">
      <c r="A66" s="98" t="s">
        <v>349</v>
      </c>
      <c r="B66" s="99"/>
      <c r="C66" s="99"/>
      <c r="D66" s="99"/>
      <c r="E66" s="100"/>
      <c r="F66" s="101"/>
    </row>
    <row r="67" spans="1:6">
      <c r="A67" s="30" t="s">
        <v>338</v>
      </c>
      <c r="B67" s="77"/>
      <c r="C67" s="77"/>
      <c r="D67" s="88" t="s">
        <v>343</v>
      </c>
      <c r="E67" s="128" t="e">
        <f>F67/F72</f>
        <v>#DIV/0!</v>
      </c>
      <c r="F67" s="282">
        <v>200</v>
      </c>
    </row>
    <row r="68" spans="1:6" s="8" customFormat="1">
      <c r="A68" s="30" t="s">
        <v>339</v>
      </c>
      <c r="B68" s="5"/>
      <c r="C68" s="5"/>
      <c r="D68" s="89"/>
      <c r="E68" s="168"/>
      <c r="F68" s="129">
        <f>SUM(E68)</f>
        <v>0</v>
      </c>
    </row>
    <row r="69" spans="1:6" s="8" customFormat="1">
      <c r="A69" s="30" t="s">
        <v>340</v>
      </c>
      <c r="B69" s="5"/>
      <c r="C69" s="5"/>
      <c r="D69" s="5"/>
      <c r="E69" s="168"/>
      <c r="F69" s="129">
        <f>E69</f>
        <v>0</v>
      </c>
    </row>
    <row r="70" spans="1:6" s="8" customFormat="1">
      <c r="A70" s="30" t="s">
        <v>341</v>
      </c>
      <c r="B70" s="5"/>
      <c r="C70" s="5"/>
      <c r="D70" s="5"/>
      <c r="E70" s="85"/>
      <c r="F70" s="129" t="e">
        <f>('5. Produkzioaren aurrekontua'!F128-'5. Produkzioaren aurrekontua'!F134)/D53</f>
        <v>#DIV/0!</v>
      </c>
    </row>
    <row r="71" spans="1:6">
      <c r="A71" s="30" t="s">
        <v>342</v>
      </c>
      <c r="B71" s="3"/>
      <c r="C71" s="91" t="s">
        <v>344</v>
      </c>
      <c r="D71" s="184"/>
      <c r="E71" s="126">
        <f>F51*D71</f>
        <v>0</v>
      </c>
      <c r="F71" s="129">
        <f>SUM(E71)</f>
        <v>0</v>
      </c>
    </row>
    <row r="72" spans="1:6" s="4" customFormat="1" ht="12.2" customHeight="1">
      <c r="A72" s="573" t="s">
        <v>347</v>
      </c>
      <c r="B72" s="574"/>
      <c r="C72" s="574"/>
      <c r="D72" s="574"/>
      <c r="E72" s="145"/>
      <c r="F72" s="129" t="e">
        <f>SUM(F51+F67+F68+F69+F70+F71)</f>
        <v>#DIV/0!</v>
      </c>
    </row>
    <row r="73" spans="1:6">
      <c r="A73" s="16"/>
      <c r="B73" s="5"/>
      <c r="C73" s="5"/>
      <c r="D73" s="5"/>
      <c r="E73" s="90" t="s">
        <v>345</v>
      </c>
      <c r="F73" s="129" t="e">
        <f>SUM(F70:F71)</f>
        <v>#DIV/0!</v>
      </c>
    </row>
    <row r="74" spans="1:6">
      <c r="A74" s="16"/>
      <c r="B74" s="5"/>
      <c r="C74" s="5"/>
      <c r="D74" s="5"/>
      <c r="E74" s="92" t="s">
        <v>346</v>
      </c>
      <c r="F74" s="129" t="e">
        <f>F72-F73</f>
        <v>#DIV/0!</v>
      </c>
    </row>
    <row r="75" spans="1:6">
      <c r="A75" s="63"/>
      <c r="B75" s="3"/>
      <c r="C75" s="3"/>
      <c r="E75" s="80"/>
      <c r="F75" s="123"/>
    </row>
    <row r="76" spans="1:6">
      <c r="A76" s="75"/>
      <c r="B76" s="96" t="s">
        <v>350</v>
      </c>
      <c r="C76" s="74"/>
      <c r="D76" s="283" t="e">
        <f>F72-F62</f>
        <v>#DIV/0!</v>
      </c>
      <c r="E76" s="74"/>
      <c r="F76" s="97"/>
    </row>
    <row r="78" spans="1:6" ht="12" customHeight="1">
      <c r="A78" s="566" t="s">
        <v>351</v>
      </c>
      <c r="B78" s="567"/>
      <c r="C78" s="567"/>
      <c r="D78" s="567"/>
      <c r="E78" s="567"/>
      <c r="F78" s="567"/>
    </row>
    <row r="79" spans="1:6" ht="30" customHeight="1">
      <c r="A79" s="63"/>
      <c r="B79" s="27" t="s">
        <v>352</v>
      </c>
      <c r="C79" s="3"/>
      <c r="D79" s="447" t="s">
        <v>363</v>
      </c>
      <c r="E79" s="448" t="s">
        <v>362</v>
      </c>
      <c r="F79" s="103"/>
    </row>
    <row r="80" spans="1:6">
      <c r="A80" s="63"/>
      <c r="B80" s="102" t="s">
        <v>238</v>
      </c>
      <c r="C80" s="3"/>
      <c r="D80" s="561">
        <f>F6</f>
        <v>0</v>
      </c>
      <c r="E80" s="562"/>
      <c r="F80" s="82"/>
    </row>
    <row r="81" spans="1:6">
      <c r="A81" s="63"/>
      <c r="B81" s="102" t="s">
        <v>353</v>
      </c>
      <c r="C81" s="3"/>
      <c r="D81" s="561">
        <f>F11</f>
        <v>0</v>
      </c>
      <c r="E81" s="562"/>
      <c r="F81" s="82"/>
    </row>
    <row r="82" spans="1:6">
      <c r="A82" s="63"/>
      <c r="B82" s="102" t="s">
        <v>240</v>
      </c>
      <c r="C82" s="3"/>
      <c r="D82" s="561">
        <f>F18</f>
        <v>0</v>
      </c>
      <c r="E82" s="562"/>
      <c r="F82" s="82"/>
    </row>
    <row r="83" spans="1:6">
      <c r="A83" s="63"/>
      <c r="B83" s="102" t="s">
        <v>241</v>
      </c>
      <c r="C83" s="3"/>
      <c r="D83" s="561">
        <f>F31</f>
        <v>0</v>
      </c>
      <c r="E83" s="562"/>
      <c r="F83" s="82"/>
    </row>
    <row r="84" spans="1:6">
      <c r="A84" s="63"/>
      <c r="B84" s="3" t="s">
        <v>242</v>
      </c>
      <c r="C84" s="3"/>
      <c r="D84" s="561">
        <f>F41</f>
        <v>0</v>
      </c>
      <c r="E84" s="562"/>
      <c r="F84" s="82"/>
    </row>
    <row r="85" spans="1:6">
      <c r="A85" s="63"/>
      <c r="B85" s="3" t="s">
        <v>243</v>
      </c>
      <c r="C85" s="3"/>
      <c r="D85" s="561">
        <f>F44</f>
        <v>0</v>
      </c>
      <c r="E85" s="562"/>
      <c r="F85" s="82"/>
    </row>
    <row r="86" spans="1:6">
      <c r="A86" s="63"/>
      <c r="B86" s="3" t="s">
        <v>354</v>
      </c>
      <c r="C86" s="3"/>
      <c r="D86" s="561">
        <f>F49</f>
        <v>0</v>
      </c>
      <c r="E86" s="562"/>
      <c r="F86" s="82"/>
    </row>
    <row r="87" spans="1:6">
      <c r="A87" s="63"/>
      <c r="B87" s="3" t="s">
        <v>355</v>
      </c>
      <c r="C87" s="3"/>
      <c r="D87" s="561">
        <f>F50</f>
        <v>0</v>
      </c>
      <c r="E87" s="562"/>
      <c r="F87" s="83"/>
    </row>
    <row r="88" spans="1:6">
      <c r="A88" s="104"/>
      <c r="B88" s="81" t="s">
        <v>356</v>
      </c>
      <c r="C88" s="22"/>
      <c r="D88" s="124"/>
      <c r="E88" s="125"/>
      <c r="F88" s="84"/>
    </row>
    <row r="89" spans="1:6">
      <c r="A89" s="63"/>
      <c r="B89" s="3" t="s">
        <v>357</v>
      </c>
      <c r="C89" s="3"/>
      <c r="D89" s="130">
        <f>F57</f>
        <v>0</v>
      </c>
      <c r="E89" s="130">
        <f>F67</f>
        <v>200</v>
      </c>
      <c r="F89" s="15"/>
    </row>
    <row r="90" spans="1:6">
      <c r="A90" s="63"/>
      <c r="B90" s="3" t="s">
        <v>358</v>
      </c>
      <c r="C90" s="3"/>
      <c r="D90" s="130">
        <f>F58</f>
        <v>0</v>
      </c>
      <c r="E90" s="130">
        <f>F68</f>
        <v>0</v>
      </c>
      <c r="F90" s="15"/>
    </row>
    <row r="91" spans="1:6">
      <c r="A91" s="63"/>
      <c r="B91" s="3" t="s">
        <v>359</v>
      </c>
      <c r="C91" s="3"/>
      <c r="D91" s="130">
        <f>F59</f>
        <v>0</v>
      </c>
      <c r="E91" s="130">
        <f>F69</f>
        <v>0</v>
      </c>
      <c r="F91" s="15"/>
    </row>
    <row r="92" spans="1:6">
      <c r="A92" s="63"/>
      <c r="B92" s="3" t="s">
        <v>360</v>
      </c>
      <c r="C92" s="3"/>
      <c r="D92" s="130" t="e">
        <f>F60</f>
        <v>#DIV/0!</v>
      </c>
      <c r="E92" s="130" t="e">
        <f>F70</f>
        <v>#DIV/0!</v>
      </c>
      <c r="F92" s="15"/>
    </row>
    <row r="93" spans="1:6">
      <c r="A93" s="63"/>
      <c r="B93" s="3" t="s">
        <v>361</v>
      </c>
      <c r="C93" s="3"/>
      <c r="D93" s="130">
        <f>F61</f>
        <v>0</v>
      </c>
      <c r="E93" s="130">
        <f>F71</f>
        <v>0</v>
      </c>
      <c r="F93" s="15"/>
    </row>
    <row r="94" spans="1:6">
      <c r="A94" s="75"/>
      <c r="B94" s="74"/>
      <c r="C94" s="105" t="s">
        <v>364</v>
      </c>
      <c r="D94" s="127" t="e">
        <f>SUM(D80:D93)</f>
        <v>#DIV/0!</v>
      </c>
      <c r="E94" s="127" t="e">
        <f>D80+D81+D82+D83+D84+D85+D86+D87+E89+E90+E91+E92+E93</f>
        <v>#DIV/0!</v>
      </c>
      <c r="F94" s="106"/>
    </row>
    <row r="95" spans="1:6" ht="12.75" thickBot="1"/>
    <row r="96" spans="1:6" ht="15.75">
      <c r="A96" s="216" t="s">
        <v>174</v>
      </c>
      <c r="B96" s="217"/>
      <c r="C96" s="217"/>
      <c r="D96" s="236"/>
      <c r="E96" s="236"/>
      <c r="F96" s="247"/>
    </row>
    <row r="97" spans="1:6" ht="7.5" customHeight="1">
      <c r="A97" s="226"/>
      <c r="B97" s="220"/>
      <c r="C97" s="220"/>
      <c r="D97" s="162"/>
      <c r="E97" s="162"/>
      <c r="F97" s="248"/>
    </row>
    <row r="98" spans="1:6" ht="12" customHeight="1">
      <c r="A98" s="495" t="s">
        <v>446</v>
      </c>
      <c r="B98" s="496"/>
      <c r="C98" s="496"/>
      <c r="D98" s="496"/>
      <c r="E98" s="496"/>
      <c r="F98" s="497"/>
    </row>
    <row r="99" spans="1:6" ht="8.25" customHeight="1">
      <c r="A99" s="226"/>
      <c r="B99" s="220"/>
      <c r="C99" s="220"/>
      <c r="D99" s="162"/>
      <c r="E99" s="162"/>
      <c r="F99" s="248"/>
    </row>
    <row r="100" spans="1:6">
      <c r="A100" s="219" t="s">
        <v>321</v>
      </c>
      <c r="B100" s="220"/>
      <c r="C100" s="220"/>
      <c r="D100" s="162"/>
      <c r="E100" s="162"/>
      <c r="F100" s="248"/>
    </row>
    <row r="101" spans="1:6" ht="6.75" customHeight="1">
      <c r="A101" s="219"/>
      <c r="B101" s="162"/>
      <c r="C101" s="244"/>
      <c r="D101" s="245"/>
      <c r="E101" s="245"/>
      <c r="F101" s="246"/>
    </row>
    <row r="102" spans="1:6">
      <c r="A102" s="495" t="s">
        <v>365</v>
      </c>
      <c r="B102" s="496"/>
      <c r="C102" s="496"/>
      <c r="D102" s="496"/>
      <c r="E102" s="496"/>
      <c r="F102" s="497"/>
    </row>
    <row r="103" spans="1:6" ht="12.75" thickBot="1">
      <c r="A103" s="223"/>
      <c r="B103" s="224"/>
      <c r="C103" s="224"/>
      <c r="D103" s="241"/>
      <c r="E103" s="241"/>
      <c r="F103" s="249"/>
    </row>
  </sheetData>
  <sheetProtection password="C7E4" sheet="1" selectLockedCells="1"/>
  <mergeCells count="24">
    <mergeCell ref="A62:D62"/>
    <mergeCell ref="A1:F1"/>
    <mergeCell ref="A3:F3"/>
    <mergeCell ref="A65:F65"/>
    <mergeCell ref="F7:F10"/>
    <mergeCell ref="F12:F17"/>
    <mergeCell ref="F19:F30"/>
    <mergeCell ref="F32:F40"/>
    <mergeCell ref="A98:F98"/>
    <mergeCell ref="D87:E87"/>
    <mergeCell ref="F42:F43"/>
    <mergeCell ref="F45:F48"/>
    <mergeCell ref="A102:F102"/>
    <mergeCell ref="D81:E81"/>
    <mergeCell ref="A78:F78"/>
    <mergeCell ref="D85:E85"/>
    <mergeCell ref="D84:E84"/>
    <mergeCell ref="D83:E83"/>
    <mergeCell ref="D82:E82"/>
    <mergeCell ref="D86:E86"/>
    <mergeCell ref="A56:F56"/>
    <mergeCell ref="D80:E80"/>
    <mergeCell ref="A51:D51"/>
    <mergeCell ref="A72:D72"/>
  </mergeCells>
  <phoneticPr fontId="2" type="noConversion"/>
  <conditionalFormatting sqref="F80:F88 E88">
    <cfRule type="expression" dxfId="19" priority="76" stopIfTrue="1">
      <formula>ISERROR(#REF!)</formula>
    </cfRule>
  </conditionalFormatting>
  <conditionalFormatting sqref="F75">
    <cfRule type="cellIs" dxfId="18" priority="77" stopIfTrue="1" operator="equal">
      <formula>0</formula>
    </cfRule>
    <cfRule type="expression" dxfId="17" priority="78" stopIfTrue="1">
      <formula>LEN(TRIM(F75))=0</formula>
    </cfRule>
    <cfRule type="expression" dxfId="16" priority="79" stopIfTrue="1">
      <formula>ISERROR(F75)</formula>
    </cfRule>
  </conditionalFormatting>
  <conditionalFormatting sqref="C61 C71">
    <cfRule type="expression" dxfId="15" priority="71" stopIfTrue="1">
      <formula>ISERROR(C61)</formula>
    </cfRule>
  </conditionalFormatting>
  <conditionalFormatting sqref="F66 F55 F52">
    <cfRule type="expression" dxfId="14" priority="75" stopIfTrue="1">
      <formula>ISERROR(F52)</formula>
    </cfRule>
  </conditionalFormatting>
  <conditionalFormatting sqref="D57 D67">
    <cfRule type="expression" dxfId="13" priority="82" stopIfTrue="1">
      <formula>ISERROR($G$60:$G$64)</formula>
    </cfRule>
  </conditionalFormatting>
  <conditionalFormatting sqref="D57 D67">
    <cfRule type="expression" dxfId="12" priority="83" stopIfTrue="1">
      <formula>ISERROR(D57)</formula>
    </cfRule>
  </conditionalFormatting>
  <printOptions horizontalCentered="1"/>
  <pageMargins left="0.53" right="0.31496062992125984" top="0.51181102362204722" bottom="0.23" header="0.35433070866141736" footer="0"/>
  <pageSetup paperSize="9" fitToHeight="2" orientation="portrait" horizontalDpi="300" verticalDpi="300" r:id="rId1"/>
  <headerFooter alignWithMargins="0"/>
  <rowBreaks count="1" manualBreakCount="1"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 sizeWithCells="1">
              <from>
                <xdr:col>0</xdr:col>
                <xdr:colOff>257175</xdr:colOff>
                <xdr:row>105</xdr:row>
                <xdr:rowOff>28575</xdr:rowOff>
              </from>
              <to>
                <xdr:col>5</xdr:col>
                <xdr:colOff>523875</xdr:colOff>
                <xdr:row>122</xdr:row>
                <xdr:rowOff>76200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O70"/>
  <sheetViews>
    <sheetView showGridLines="0" showZeros="0" zoomScaleNormal="100" workbookViewId="0">
      <selection activeCell="B51" sqref="B51:H51"/>
    </sheetView>
  </sheetViews>
  <sheetFormatPr baseColWidth="10" defaultColWidth="9.140625"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3.42578125" style="1" customWidth="1"/>
    <col min="6" max="6" width="15.85546875" style="1" customWidth="1"/>
    <col min="7" max="7" width="13.28515625" style="1" bestFit="1" customWidth="1"/>
    <col min="8" max="8" width="17.140625" style="1" customWidth="1"/>
    <col min="9" max="9" width="140.85546875" style="377" customWidth="1"/>
    <col min="10" max="10" width="52.28515625" style="146" customWidth="1"/>
    <col min="11" max="11" width="11.42578125" style="146" bestFit="1" customWidth="1"/>
    <col min="12" max="12" width="9.140625" style="1" bestFit="1" customWidth="1"/>
    <col min="13" max="13" width="39" style="1" customWidth="1"/>
    <col min="14" max="14" width="39.140625" style="1" customWidth="1"/>
    <col min="15" max="15" width="7.7109375" style="1" customWidth="1"/>
    <col min="16" max="16384" width="9.140625" style="1"/>
  </cols>
  <sheetData>
    <row r="1" spans="1:15" ht="15.75">
      <c r="A1" s="597" t="s">
        <v>366</v>
      </c>
      <c r="B1" s="575"/>
      <c r="C1" s="575"/>
      <c r="D1" s="575"/>
      <c r="E1" s="575"/>
      <c r="F1" s="575"/>
      <c r="G1" s="575"/>
      <c r="H1" s="598"/>
      <c r="I1" s="384"/>
      <c r="J1" s="385" t="s">
        <v>110</v>
      </c>
      <c r="K1" s="391" t="s">
        <v>89</v>
      </c>
      <c r="L1" s="391" t="s">
        <v>90</v>
      </c>
      <c r="M1" s="392"/>
    </row>
    <row r="2" spans="1:15">
      <c r="A2" s="120"/>
      <c r="B2" s="3"/>
      <c r="C2" s="3"/>
      <c r="D2" s="116"/>
      <c r="E2" s="116"/>
      <c r="F2" s="116"/>
      <c r="G2" s="116"/>
      <c r="H2" s="376"/>
      <c r="I2" s="384"/>
      <c r="J2" s="386" t="s">
        <v>82</v>
      </c>
      <c r="K2" s="387" t="e">
        <f>'1. Egindako produkzioak'!I49</f>
        <v>#DIV/0!</v>
      </c>
      <c r="L2" s="388">
        <f t="shared" ref="L2:L10" si="0">IF(J2=$D$5,K2,0)</f>
        <v>0</v>
      </c>
      <c r="M2" s="392"/>
    </row>
    <row r="3" spans="1:15">
      <c r="A3" s="599" t="s">
        <v>367</v>
      </c>
      <c r="B3" s="599"/>
      <c r="C3" s="599"/>
      <c r="D3" s="599"/>
      <c r="E3" s="599"/>
      <c r="F3" s="599"/>
      <c r="G3" s="599"/>
      <c r="H3" s="599"/>
      <c r="I3" s="384"/>
      <c r="J3" s="386" t="s">
        <v>91</v>
      </c>
      <c r="K3" s="387" t="e">
        <f>'1. Egindako produkzioak'!J49</f>
        <v>#DIV/0!</v>
      </c>
      <c r="L3" s="388">
        <f t="shared" si="0"/>
        <v>0</v>
      </c>
      <c r="M3" s="392"/>
    </row>
    <row r="4" spans="1:15">
      <c r="A4" s="3"/>
      <c r="B4" s="117"/>
      <c r="C4" s="117"/>
      <c r="D4" s="117"/>
      <c r="E4" s="117"/>
      <c r="F4" s="117"/>
      <c r="G4" s="117"/>
      <c r="H4" s="117"/>
      <c r="I4" s="384"/>
      <c r="J4" s="386" t="s">
        <v>92</v>
      </c>
      <c r="K4" s="387" t="e">
        <f>'1. Egindako produkzioak'!K49</f>
        <v>#DIV/0!</v>
      </c>
      <c r="L4" s="388">
        <f t="shared" si="0"/>
        <v>0</v>
      </c>
      <c r="M4" s="392"/>
    </row>
    <row r="5" spans="1:15">
      <c r="A5" s="3"/>
      <c r="B5" s="133" t="s">
        <v>368</v>
      </c>
      <c r="C5" s="327"/>
      <c r="D5" s="587"/>
      <c r="E5" s="587"/>
      <c r="F5" s="587"/>
      <c r="G5" s="587"/>
      <c r="H5" s="587"/>
      <c r="I5" s="384"/>
      <c r="J5" s="386" t="s">
        <v>83</v>
      </c>
      <c r="K5" s="387" t="e">
        <f>'1. Egindako produkzioak'!L49</f>
        <v>#DIV/0!</v>
      </c>
      <c r="L5" s="388">
        <f t="shared" si="0"/>
        <v>0</v>
      </c>
      <c r="M5" s="392"/>
    </row>
    <row r="6" spans="1:15">
      <c r="A6" s="3"/>
      <c r="B6" s="133" t="s">
        <v>369</v>
      </c>
      <c r="C6" s="327"/>
      <c r="D6" s="589">
        <f>'0. Eskabidearen datu orokorrak'!C17</f>
        <v>0</v>
      </c>
      <c r="E6" s="589"/>
      <c r="F6" s="589"/>
      <c r="G6" s="589"/>
      <c r="H6" s="589"/>
      <c r="I6" s="384"/>
      <c r="J6" s="386" t="s">
        <v>84</v>
      </c>
      <c r="K6" s="387" t="e">
        <f>'1. Egindako produkzioak'!M49</f>
        <v>#DIV/0!</v>
      </c>
      <c r="L6" s="388">
        <f t="shared" si="0"/>
        <v>0</v>
      </c>
      <c r="M6" s="392"/>
    </row>
    <row r="7" spans="1:15">
      <c r="A7" s="3"/>
      <c r="B7" s="133" t="s">
        <v>370</v>
      </c>
      <c r="C7" s="327"/>
      <c r="D7" s="587"/>
      <c r="E7" s="587"/>
      <c r="F7" s="587"/>
      <c r="G7" s="587"/>
      <c r="H7" s="587"/>
      <c r="I7" s="384"/>
      <c r="J7" s="386" t="s">
        <v>85</v>
      </c>
      <c r="K7" s="387" t="e">
        <f>'1. Egindako produkzioak'!N49</f>
        <v>#DIV/0!</v>
      </c>
      <c r="L7" s="388">
        <f t="shared" si="0"/>
        <v>0</v>
      </c>
      <c r="M7" s="392"/>
    </row>
    <row r="8" spans="1:15">
      <c r="A8" s="3"/>
      <c r="B8" s="133" t="s">
        <v>371</v>
      </c>
      <c r="C8" s="327"/>
      <c r="D8" s="587"/>
      <c r="E8" s="587"/>
      <c r="F8" s="587"/>
      <c r="G8" s="587"/>
      <c r="H8" s="587"/>
      <c r="I8" s="384"/>
      <c r="J8" s="386" t="s">
        <v>86</v>
      </c>
      <c r="K8" s="387" t="e">
        <f>'1. Egindako produkzioak'!O49</f>
        <v>#DIV/0!</v>
      </c>
      <c r="L8" s="388">
        <f t="shared" si="0"/>
        <v>0</v>
      </c>
      <c r="M8" s="392"/>
    </row>
    <row r="9" spans="1:15">
      <c r="A9" s="3"/>
      <c r="B9" s="78"/>
      <c r="C9" s="14"/>
      <c r="D9" s="154"/>
      <c r="E9" s="154"/>
      <c r="F9" s="154"/>
      <c r="G9" s="154"/>
      <c r="H9" s="154"/>
      <c r="I9" s="384"/>
      <c r="J9" s="386" t="s">
        <v>87</v>
      </c>
      <c r="K9" s="387" t="e">
        <f>'1. Egindako produkzioak'!P49</f>
        <v>#DIV/0!</v>
      </c>
      <c r="L9" s="388">
        <f t="shared" si="0"/>
        <v>0</v>
      </c>
      <c r="M9" s="392"/>
    </row>
    <row r="10" spans="1:15">
      <c r="A10" s="599" t="s">
        <v>372</v>
      </c>
      <c r="B10" s="599"/>
      <c r="C10" s="599"/>
      <c r="D10" s="599"/>
      <c r="E10" s="599"/>
      <c r="F10" s="599"/>
      <c r="G10" s="599"/>
      <c r="H10" s="599"/>
      <c r="I10" s="384"/>
      <c r="J10" s="386" t="s">
        <v>88</v>
      </c>
      <c r="K10" s="387" t="e">
        <f>'1. Egindako produkzioak'!Q49</f>
        <v>#DIV/0!</v>
      </c>
      <c r="L10" s="388">
        <f t="shared" si="0"/>
        <v>0</v>
      </c>
      <c r="M10" s="392"/>
      <c r="O10" s="1">
        <v>0</v>
      </c>
    </row>
    <row r="11" spans="1:15">
      <c r="A11" s="3"/>
      <c r="B11" s="117"/>
      <c r="C11" s="117"/>
      <c r="D11" s="117"/>
      <c r="E11" s="117"/>
      <c r="F11" s="117"/>
      <c r="G11" s="117"/>
      <c r="H11" s="117"/>
      <c r="I11" s="384"/>
      <c r="J11" s="389" t="s">
        <v>66</v>
      </c>
      <c r="K11" s="387"/>
      <c r="L11" s="390">
        <f>SUM(L2:L10)</f>
        <v>0</v>
      </c>
      <c r="M11" s="392"/>
    </row>
    <row r="12" spans="1:15" ht="24">
      <c r="A12" s="3"/>
      <c r="B12" s="602" t="s">
        <v>373</v>
      </c>
      <c r="C12" s="603"/>
      <c r="D12" s="118" t="s">
        <v>374</v>
      </c>
      <c r="E12" s="118" t="s">
        <v>375</v>
      </c>
      <c r="F12" s="118" t="s">
        <v>352</v>
      </c>
      <c r="G12" s="118" t="s">
        <v>376</v>
      </c>
      <c r="H12" s="118" t="s">
        <v>377</v>
      </c>
      <c r="I12" s="384"/>
      <c r="J12" s="389"/>
      <c r="K12" s="389"/>
      <c r="L12" s="392"/>
      <c r="M12" s="393"/>
    </row>
    <row r="13" spans="1:15">
      <c r="A13" s="3"/>
      <c r="B13" s="592" t="e">
        <f>'6. Katxeta'!E94</f>
        <v>#DIV/0!</v>
      </c>
      <c r="C13" s="592"/>
      <c r="D13" s="192">
        <f>-'6. Katxeta'!E89</f>
        <v>-200</v>
      </c>
      <c r="E13" s="192" t="e">
        <f>SUM(B13:D13)</f>
        <v>#DIV/0!</v>
      </c>
      <c r="F13" s="192">
        <f>-'6. Katxeta'!F51</f>
        <v>0</v>
      </c>
      <c r="G13" s="192">
        <f>-'6. Katxeta'!E90-'6. Katxeta'!E91</f>
        <v>0</v>
      </c>
      <c r="H13" s="192" t="e">
        <f>SUM(E13:G13)</f>
        <v>#DIV/0!</v>
      </c>
      <c r="I13" s="379"/>
    </row>
    <row r="14" spans="1:15" s="119" customFormat="1" ht="24" customHeight="1">
      <c r="A14" s="3"/>
      <c r="B14" s="590" t="s">
        <v>378</v>
      </c>
      <c r="C14" s="591"/>
      <c r="D14" s="426" t="s">
        <v>379</v>
      </c>
      <c r="E14" s="426" t="s">
        <v>380</v>
      </c>
      <c r="F14" s="590" t="s">
        <v>381</v>
      </c>
      <c r="G14" s="595"/>
      <c r="H14" s="591"/>
      <c r="I14" s="379"/>
      <c r="L14" s="1"/>
    </row>
    <row r="15" spans="1:15">
      <c r="A15" s="3"/>
      <c r="B15" s="592">
        <f>'5. Produkzioaren aurrekontua'!F128</f>
        <v>0</v>
      </c>
      <c r="C15" s="592"/>
      <c r="D15" s="192">
        <f>'5. Produkzioaren aurrekontua'!F134</f>
        <v>0</v>
      </c>
      <c r="E15" s="192">
        <f>B15-D15</f>
        <v>0</v>
      </c>
      <c r="F15" s="588" t="e">
        <f>E15/H13</f>
        <v>#DIV/0!</v>
      </c>
      <c r="G15" s="588"/>
      <c r="H15" s="588"/>
      <c r="I15" s="379"/>
    </row>
    <row r="16" spans="1:15">
      <c r="A16" s="5"/>
      <c r="B16" s="155"/>
      <c r="C16" s="155"/>
      <c r="D16" s="155"/>
      <c r="E16" s="155"/>
      <c r="F16" s="156"/>
      <c r="G16" s="156"/>
      <c r="H16" s="156"/>
      <c r="I16" s="379"/>
    </row>
    <row r="17" spans="1:13">
      <c r="A17" s="599" t="s">
        <v>403</v>
      </c>
      <c r="B17" s="599"/>
      <c r="C17" s="599"/>
      <c r="D17" s="599"/>
      <c r="E17" s="599"/>
      <c r="F17" s="599"/>
      <c r="G17" s="599"/>
      <c r="H17" s="599"/>
      <c r="I17" s="379"/>
      <c r="J17" s="148"/>
      <c r="K17" s="148"/>
      <c r="L17" s="327"/>
    </row>
    <row r="18" spans="1:13">
      <c r="A18" s="157"/>
      <c r="B18" s="157"/>
      <c r="C18" s="157"/>
      <c r="D18" s="157"/>
      <c r="E18" s="157"/>
      <c r="F18" s="157"/>
      <c r="G18" s="158"/>
      <c r="H18" s="157"/>
      <c r="I18" s="379"/>
      <c r="J18" s="148"/>
      <c r="K18" s="148"/>
      <c r="L18" s="327"/>
    </row>
    <row r="19" spans="1:13" s="5" customFormat="1">
      <c r="A19" s="16"/>
      <c r="B19" s="3"/>
      <c r="C19" s="3"/>
      <c r="D19" s="21" t="s">
        <v>382</v>
      </c>
      <c r="E19" s="3"/>
      <c r="F19" s="3"/>
      <c r="G19" s="373">
        <f>L11</f>
        <v>0</v>
      </c>
      <c r="H19" s="3"/>
      <c r="I19" s="379"/>
      <c r="J19" s="148"/>
      <c r="K19" s="148"/>
      <c r="L19" s="327"/>
      <c r="M19" s="328"/>
    </row>
    <row r="20" spans="1:13" s="5" customFormat="1">
      <c r="A20" s="16"/>
      <c r="B20" s="3"/>
      <c r="C20" s="3"/>
      <c r="D20" s="21" t="s">
        <v>383</v>
      </c>
      <c r="E20" s="3"/>
      <c r="F20" s="3"/>
      <c r="G20" s="373" t="e">
        <f>F15</f>
        <v>#DIV/0!</v>
      </c>
      <c r="H20" s="3"/>
      <c r="I20" s="379"/>
      <c r="J20" s="147"/>
      <c r="K20" s="146"/>
      <c r="L20" s="328"/>
      <c r="M20" s="328"/>
    </row>
    <row r="21" spans="1:13" s="316" customFormat="1">
      <c r="A21" s="16"/>
      <c r="B21" s="3"/>
      <c r="C21" s="3"/>
      <c r="D21" s="315" t="s">
        <v>384</v>
      </c>
      <c r="E21" s="3"/>
      <c r="F21" s="3"/>
      <c r="G21" s="374" t="e">
        <f>100%-G20/G19</f>
        <v>#DIV/0!</v>
      </c>
      <c r="H21" s="3"/>
      <c r="I21" s="379"/>
      <c r="J21" s="147"/>
      <c r="K21" s="146"/>
      <c r="L21" s="328"/>
      <c r="M21" s="328"/>
    </row>
    <row r="22" spans="1:13" s="316" customFormat="1" ht="28.5" customHeight="1">
      <c r="A22" s="16"/>
      <c r="B22" s="27" t="s">
        <v>385</v>
      </c>
      <c r="C22" s="3"/>
      <c r="D22" s="315"/>
      <c r="E22" s="3"/>
      <c r="F22" s="3"/>
      <c r="G22" s="3"/>
      <c r="H22" s="3"/>
      <c r="I22" s="379"/>
      <c r="J22" s="147"/>
      <c r="K22" s="146"/>
      <c r="L22" s="328"/>
      <c r="M22" s="328"/>
    </row>
    <row r="23" spans="1:13" s="316" customFormat="1">
      <c r="A23" s="16"/>
      <c r="B23" s="596"/>
      <c r="C23" s="596"/>
      <c r="D23" s="596"/>
      <c r="E23" s="596"/>
      <c r="F23" s="596"/>
      <c r="G23" s="596"/>
      <c r="H23" s="596"/>
      <c r="I23" s="379"/>
      <c r="J23" s="147"/>
      <c r="K23" s="146"/>
      <c r="L23" s="328"/>
      <c r="M23" s="328"/>
    </row>
    <row r="24" spans="1:13" s="316" customFormat="1" ht="34.5" customHeight="1">
      <c r="A24" s="16"/>
      <c r="B24" s="596"/>
      <c r="C24" s="596"/>
      <c r="D24" s="596"/>
      <c r="E24" s="596"/>
      <c r="F24" s="596"/>
      <c r="G24" s="596"/>
      <c r="H24" s="596"/>
      <c r="I24" s="379"/>
      <c r="J24" s="147"/>
      <c r="K24" s="146"/>
      <c r="L24" s="328"/>
      <c r="M24" s="328"/>
    </row>
    <row r="25" spans="1:13" s="316" customFormat="1">
      <c r="B25" s="325"/>
      <c r="C25" s="325"/>
      <c r="D25" s="325"/>
      <c r="E25" s="325"/>
      <c r="F25" s="325"/>
      <c r="G25" s="325"/>
      <c r="H25" s="325"/>
      <c r="I25" s="379"/>
      <c r="J25" s="147"/>
      <c r="K25" s="146"/>
      <c r="L25" s="328"/>
      <c r="M25" s="328"/>
    </row>
    <row r="26" spans="1:13">
      <c r="B26" s="30" t="s">
        <v>386</v>
      </c>
      <c r="C26" s="31"/>
      <c r="D26" s="3"/>
      <c r="E26" s="3"/>
      <c r="F26" s="3"/>
      <c r="G26" s="3"/>
      <c r="H26" s="15"/>
      <c r="I26" s="379"/>
      <c r="J26" s="147"/>
    </row>
    <row r="27" spans="1:13" ht="36">
      <c r="A27" s="63"/>
      <c r="B27" s="3"/>
      <c r="C27" s="3"/>
      <c r="D27" s="114" t="s">
        <v>399</v>
      </c>
      <c r="E27" s="114" t="s">
        <v>400</v>
      </c>
      <c r="F27" s="114" t="s">
        <v>401</v>
      </c>
      <c r="G27" s="115" t="s">
        <v>402</v>
      </c>
      <c r="H27" s="121"/>
    </row>
    <row r="28" spans="1:13">
      <c r="A28" s="63"/>
      <c r="B28" s="593" t="s">
        <v>387</v>
      </c>
      <c r="C28" s="134" t="s">
        <v>388</v>
      </c>
      <c r="D28" s="190"/>
      <c r="E28" s="190"/>
      <c r="F28" s="190"/>
      <c r="G28" s="579">
        <f>SUM(D28:F29)</f>
        <v>0</v>
      </c>
      <c r="H28" s="122"/>
    </row>
    <row r="29" spans="1:13">
      <c r="A29" s="63"/>
      <c r="B29" s="594"/>
      <c r="C29" s="135" t="s">
        <v>389</v>
      </c>
      <c r="D29" s="191"/>
      <c r="E29" s="191"/>
      <c r="F29" s="191"/>
      <c r="G29" s="580"/>
      <c r="H29" s="122"/>
    </row>
    <row r="30" spans="1:13">
      <c r="A30" s="63"/>
      <c r="B30" s="593" t="s">
        <v>390</v>
      </c>
      <c r="C30" s="134" t="s">
        <v>388</v>
      </c>
      <c r="D30" s="190"/>
      <c r="E30" s="190"/>
      <c r="F30" s="190"/>
      <c r="G30" s="579">
        <f>SUM(D30:F31)</f>
        <v>0</v>
      </c>
      <c r="H30" s="122"/>
    </row>
    <row r="31" spans="1:13">
      <c r="A31" s="63"/>
      <c r="B31" s="594"/>
      <c r="C31" s="135" t="s">
        <v>389</v>
      </c>
      <c r="D31" s="191"/>
      <c r="E31" s="191"/>
      <c r="F31" s="191"/>
      <c r="G31" s="580"/>
      <c r="H31" s="122"/>
    </row>
    <row r="32" spans="1:13">
      <c r="A32" s="63"/>
      <c r="B32" s="593" t="s">
        <v>391</v>
      </c>
      <c r="C32" s="134" t="s">
        <v>388</v>
      </c>
      <c r="D32" s="190"/>
      <c r="E32" s="190"/>
      <c r="F32" s="190"/>
      <c r="G32" s="579">
        <f>SUM(D32:F33)</f>
        <v>0</v>
      </c>
      <c r="H32" s="122"/>
      <c r="I32" s="379"/>
    </row>
    <row r="33" spans="1:11">
      <c r="A33" s="63"/>
      <c r="B33" s="594"/>
      <c r="C33" s="135" t="s">
        <v>389</v>
      </c>
      <c r="D33" s="191"/>
      <c r="E33" s="191"/>
      <c r="F33" s="191"/>
      <c r="G33" s="580"/>
      <c r="H33" s="122"/>
      <c r="I33" s="379"/>
    </row>
    <row r="34" spans="1:11">
      <c r="A34" s="63"/>
      <c r="B34" s="593" t="s">
        <v>392</v>
      </c>
      <c r="C34" s="134" t="s">
        <v>388</v>
      </c>
      <c r="D34" s="190"/>
      <c r="E34" s="190"/>
      <c r="F34" s="190"/>
      <c r="G34" s="579">
        <f>SUM(D34:F35)</f>
        <v>0</v>
      </c>
      <c r="H34" s="122"/>
      <c r="I34" s="379"/>
    </row>
    <row r="35" spans="1:11">
      <c r="A35" s="63"/>
      <c r="B35" s="594"/>
      <c r="C35" s="135" t="s">
        <v>389</v>
      </c>
      <c r="D35" s="191"/>
      <c r="E35" s="191"/>
      <c r="F35" s="191"/>
      <c r="G35" s="580"/>
      <c r="H35" s="122"/>
      <c r="I35" s="380"/>
    </row>
    <row r="36" spans="1:11">
      <c r="A36" s="63"/>
      <c r="B36" s="593" t="s">
        <v>393</v>
      </c>
      <c r="C36" s="134" t="s">
        <v>388</v>
      </c>
      <c r="D36" s="190"/>
      <c r="E36" s="190"/>
      <c r="F36" s="190"/>
      <c r="G36" s="579">
        <f>SUM(D36:F37)</f>
        <v>0</v>
      </c>
      <c r="H36" s="122"/>
      <c r="I36" s="380"/>
    </row>
    <row r="37" spans="1:11">
      <c r="A37" s="63"/>
      <c r="B37" s="594"/>
      <c r="C37" s="135" t="s">
        <v>389</v>
      </c>
      <c r="D37" s="191"/>
      <c r="E37" s="191"/>
      <c r="F37" s="191"/>
      <c r="G37" s="580"/>
      <c r="H37" s="122"/>
      <c r="I37" s="380"/>
    </row>
    <row r="38" spans="1:11">
      <c r="A38" s="63"/>
      <c r="B38" s="593" t="s">
        <v>394</v>
      </c>
      <c r="C38" s="134" t="s">
        <v>388</v>
      </c>
      <c r="D38" s="190"/>
      <c r="E38" s="190"/>
      <c r="F38" s="190"/>
      <c r="G38" s="579">
        <f>SUM(D38:F39)</f>
        <v>0</v>
      </c>
      <c r="H38" s="122"/>
      <c r="I38" s="380"/>
    </row>
    <row r="39" spans="1:11" s="8" customFormat="1">
      <c r="A39" s="63"/>
      <c r="B39" s="594"/>
      <c r="C39" s="135" t="s">
        <v>389</v>
      </c>
      <c r="D39" s="191"/>
      <c r="E39" s="191"/>
      <c r="F39" s="191"/>
      <c r="G39" s="580"/>
      <c r="H39" s="122"/>
      <c r="I39" s="380"/>
      <c r="J39" s="146"/>
      <c r="K39" s="147"/>
    </row>
    <row r="40" spans="1:11" s="8" customFormat="1">
      <c r="A40" s="63"/>
      <c r="B40" s="593" t="s">
        <v>395</v>
      </c>
      <c r="C40" s="134" t="s">
        <v>388</v>
      </c>
      <c r="D40" s="190"/>
      <c r="E40" s="190"/>
      <c r="F40" s="190"/>
      <c r="G40" s="579">
        <f>SUM(D40:F41)</f>
        <v>0</v>
      </c>
      <c r="H40" s="122"/>
      <c r="I40" s="380"/>
      <c r="J40" s="146"/>
      <c r="K40" s="146"/>
    </row>
    <row r="41" spans="1:11">
      <c r="A41" s="63"/>
      <c r="B41" s="594"/>
      <c r="C41" s="135" t="s">
        <v>389</v>
      </c>
      <c r="D41" s="191"/>
      <c r="E41" s="191"/>
      <c r="F41" s="191"/>
      <c r="G41" s="580"/>
      <c r="H41" s="122"/>
      <c r="I41" s="381"/>
    </row>
    <row r="42" spans="1:11">
      <c r="A42" s="63"/>
      <c r="B42" s="593" t="s">
        <v>396</v>
      </c>
      <c r="C42" s="134" t="s">
        <v>388</v>
      </c>
      <c r="D42" s="190"/>
      <c r="E42" s="190"/>
      <c r="F42" s="190"/>
      <c r="G42" s="579">
        <f>SUM(D42:F43)</f>
        <v>0</v>
      </c>
      <c r="H42" s="122"/>
      <c r="I42" s="379"/>
    </row>
    <row r="43" spans="1:11">
      <c r="A43" s="63"/>
      <c r="B43" s="594"/>
      <c r="C43" s="135" t="s">
        <v>389</v>
      </c>
      <c r="D43" s="191"/>
      <c r="E43" s="191"/>
      <c r="F43" s="191"/>
      <c r="G43" s="580"/>
      <c r="H43" s="122"/>
      <c r="I43" s="382"/>
    </row>
    <row r="44" spans="1:11">
      <c r="A44" s="63"/>
      <c r="B44" s="593" t="s">
        <v>397</v>
      </c>
      <c r="C44" s="134" t="s">
        <v>388</v>
      </c>
      <c r="D44" s="190"/>
      <c r="E44" s="190"/>
      <c r="F44" s="190"/>
      <c r="G44" s="579">
        <f>SUM(D44:F45)</f>
        <v>0</v>
      </c>
      <c r="H44" s="122"/>
      <c r="I44" s="382"/>
    </row>
    <row r="45" spans="1:11">
      <c r="A45" s="63"/>
      <c r="B45" s="594"/>
      <c r="C45" s="135" t="s">
        <v>389</v>
      </c>
      <c r="D45" s="191"/>
      <c r="E45" s="191"/>
      <c r="F45" s="191"/>
      <c r="G45" s="580"/>
      <c r="H45" s="122"/>
      <c r="I45" s="382"/>
      <c r="K45" s="150"/>
    </row>
    <row r="46" spans="1:11">
      <c r="A46" s="63"/>
      <c r="B46" s="600" t="s">
        <v>398</v>
      </c>
      <c r="C46" s="134" t="s">
        <v>388</v>
      </c>
      <c r="D46" s="192">
        <f t="shared" ref="D46:F47" si="1">SUM(D28+D30+D32+D34+D36+D38+D40+D42+D44)</f>
        <v>0</v>
      </c>
      <c r="E46" s="192">
        <f t="shared" si="1"/>
        <v>0</v>
      </c>
      <c r="F46" s="192">
        <f t="shared" si="1"/>
        <v>0</v>
      </c>
      <c r="G46" s="579">
        <f>SUM(G28:G45)</f>
        <v>0</v>
      </c>
      <c r="H46" s="192">
        <f>SUM(D46:F46)</f>
        <v>0</v>
      </c>
      <c r="I46" s="383"/>
      <c r="J46" s="150"/>
      <c r="K46" s="150"/>
    </row>
    <row r="47" spans="1:11">
      <c r="A47" s="63"/>
      <c r="B47" s="601"/>
      <c r="C47" s="135" t="s">
        <v>389</v>
      </c>
      <c r="D47" s="192">
        <f t="shared" si="1"/>
        <v>0</v>
      </c>
      <c r="E47" s="192">
        <f t="shared" si="1"/>
        <v>0</v>
      </c>
      <c r="F47" s="192">
        <f t="shared" si="1"/>
        <v>0</v>
      </c>
      <c r="G47" s="580"/>
      <c r="H47" s="192">
        <f>SUM(D47:F47)</f>
        <v>0</v>
      </c>
      <c r="J47" s="150"/>
    </row>
    <row r="48" spans="1:11">
      <c r="A48" s="316"/>
      <c r="B48" s="155"/>
      <c r="C48" s="155"/>
      <c r="D48" s="155"/>
      <c r="E48" s="155"/>
      <c r="F48" s="156"/>
      <c r="G48" s="156"/>
      <c r="H48" s="156"/>
    </row>
    <row r="49" spans="1:12">
      <c r="A49" s="599" t="s">
        <v>462</v>
      </c>
      <c r="B49" s="599"/>
      <c r="C49" s="599"/>
      <c r="D49" s="599"/>
      <c r="E49" s="599"/>
      <c r="F49" s="599"/>
      <c r="G49" s="599"/>
      <c r="H49" s="599"/>
    </row>
    <row r="50" spans="1:12" ht="18" customHeight="1">
      <c r="A50" s="63"/>
      <c r="B50" s="511" t="s">
        <v>463</v>
      </c>
      <c r="C50" s="511"/>
      <c r="D50" s="511"/>
      <c r="E50" s="511"/>
      <c r="F50" s="511"/>
      <c r="G50" s="511"/>
      <c r="H50" s="511"/>
    </row>
    <row r="51" spans="1:12" ht="77.25" customHeight="1">
      <c r="A51" s="63"/>
      <c r="B51" s="584"/>
      <c r="C51" s="585"/>
      <c r="D51" s="585"/>
      <c r="E51" s="585"/>
      <c r="F51" s="585"/>
      <c r="G51" s="585"/>
      <c r="H51" s="586"/>
    </row>
    <row r="52" spans="1:12" ht="18" customHeight="1">
      <c r="A52" s="63"/>
      <c r="B52" s="511" t="s">
        <v>464</v>
      </c>
      <c r="C52" s="511"/>
      <c r="D52" s="511"/>
      <c r="E52" s="511"/>
      <c r="F52" s="511"/>
      <c r="G52" s="511"/>
      <c r="H52" s="511"/>
    </row>
    <row r="53" spans="1:12" ht="77.25" customHeight="1">
      <c r="A53" s="63"/>
      <c r="B53" s="584"/>
      <c r="C53" s="585"/>
      <c r="D53" s="585"/>
      <c r="E53" s="585"/>
      <c r="F53" s="585"/>
      <c r="G53" s="585"/>
      <c r="H53" s="586"/>
    </row>
    <row r="54" spans="1:12" ht="18" customHeight="1">
      <c r="A54" s="63"/>
      <c r="B54" s="511" t="s">
        <v>465</v>
      </c>
      <c r="C54" s="511"/>
      <c r="D54" s="511"/>
      <c r="E54" s="511"/>
      <c r="F54" s="511"/>
      <c r="G54" s="511"/>
      <c r="H54" s="511"/>
    </row>
    <row r="55" spans="1:12" ht="77.25" customHeight="1">
      <c r="A55" s="63"/>
      <c r="B55" s="584"/>
      <c r="C55" s="585"/>
      <c r="D55" s="585"/>
      <c r="E55" s="585"/>
      <c r="F55" s="585"/>
      <c r="G55" s="585"/>
      <c r="H55" s="586"/>
    </row>
    <row r="56" spans="1:12" ht="18" customHeight="1">
      <c r="A56" s="63"/>
      <c r="B56" s="511" t="s">
        <v>466</v>
      </c>
      <c r="C56" s="511"/>
      <c r="D56" s="511"/>
      <c r="E56" s="511"/>
      <c r="F56" s="511"/>
      <c r="G56" s="511"/>
      <c r="H56" s="511"/>
    </row>
    <row r="57" spans="1:12" ht="77.25" customHeight="1">
      <c r="A57" s="63"/>
      <c r="B57" s="584"/>
      <c r="C57" s="585"/>
      <c r="D57" s="585"/>
      <c r="E57" s="585"/>
      <c r="F57" s="585"/>
      <c r="G57" s="585"/>
      <c r="H57" s="586"/>
    </row>
    <row r="58" spans="1:12" ht="18" customHeight="1">
      <c r="A58" s="63"/>
      <c r="B58" s="511" t="s">
        <v>467</v>
      </c>
      <c r="C58" s="511"/>
      <c r="D58" s="511"/>
      <c r="E58" s="511"/>
      <c r="F58" s="511"/>
      <c r="G58" s="511"/>
      <c r="H58" s="511"/>
    </row>
    <row r="59" spans="1:12" ht="77.25" customHeight="1">
      <c r="A59" s="63"/>
      <c r="B59" s="584"/>
      <c r="C59" s="585"/>
      <c r="D59" s="585"/>
      <c r="E59" s="585"/>
      <c r="F59" s="585"/>
      <c r="G59" s="585"/>
      <c r="H59" s="586"/>
    </row>
    <row r="60" spans="1:12" ht="12.75" thickBot="1">
      <c r="A60" s="63"/>
      <c r="B60" s="375"/>
      <c r="C60" s="375"/>
      <c r="D60" s="375"/>
      <c r="E60" s="375"/>
      <c r="F60" s="375"/>
      <c r="G60" s="375"/>
      <c r="H60" s="375"/>
      <c r="I60" s="378"/>
      <c r="J60" s="148"/>
      <c r="K60" s="148"/>
      <c r="L60" s="327"/>
    </row>
    <row r="61" spans="1:12" ht="15.75">
      <c r="B61" s="581" t="s">
        <v>174</v>
      </c>
      <c r="C61" s="582"/>
      <c r="D61" s="582"/>
      <c r="E61" s="582"/>
      <c r="F61" s="582"/>
      <c r="G61" s="582"/>
      <c r="H61" s="583"/>
    </row>
    <row r="62" spans="1:12" ht="15.75">
      <c r="B62" s="226"/>
      <c r="C62" s="220"/>
      <c r="D62" s="162"/>
      <c r="E62" s="162"/>
      <c r="F62" s="239"/>
      <c r="G62" s="162"/>
      <c r="H62" s="240"/>
    </row>
    <row r="63" spans="1:12">
      <c r="B63" s="498" t="s">
        <v>445</v>
      </c>
      <c r="C63" s="499"/>
      <c r="D63" s="499"/>
      <c r="E63" s="499"/>
      <c r="F63" s="499"/>
      <c r="G63" s="499"/>
      <c r="H63" s="500"/>
      <c r="I63" s="149"/>
    </row>
    <row r="64" spans="1:12" ht="7.5" customHeight="1">
      <c r="B64" s="226"/>
      <c r="C64" s="220"/>
      <c r="D64" s="162"/>
      <c r="E64" s="162"/>
      <c r="F64" s="239"/>
      <c r="G64" s="162"/>
      <c r="H64" s="240"/>
      <c r="I64" s="149"/>
    </row>
    <row r="65" spans="2:11" ht="26.25" customHeight="1">
      <c r="B65" s="495" t="s">
        <v>409</v>
      </c>
      <c r="C65" s="496"/>
      <c r="D65" s="496"/>
      <c r="E65" s="496"/>
      <c r="F65" s="496"/>
      <c r="G65" s="496"/>
      <c r="H65" s="497"/>
      <c r="I65" s="149"/>
    </row>
    <row r="66" spans="2:11" ht="8.25" customHeight="1">
      <c r="B66" s="406"/>
      <c r="C66" s="407"/>
      <c r="D66" s="407"/>
      <c r="E66" s="407"/>
      <c r="F66" s="407"/>
      <c r="G66" s="407"/>
      <c r="H66" s="240"/>
      <c r="I66" s="149"/>
    </row>
    <row r="67" spans="2:11" s="79" customFormat="1" ht="39" customHeight="1">
      <c r="B67" s="495" t="s">
        <v>410</v>
      </c>
      <c r="C67" s="496"/>
      <c r="D67" s="496"/>
      <c r="E67" s="496"/>
      <c r="F67" s="496"/>
      <c r="G67" s="496"/>
      <c r="H67" s="497"/>
      <c r="I67" s="149"/>
      <c r="J67" s="146"/>
      <c r="K67" s="146"/>
    </row>
    <row r="68" spans="2:11" s="79" customFormat="1" ht="12" customHeight="1">
      <c r="B68" s="406"/>
      <c r="C68" s="407"/>
      <c r="D68" s="407"/>
      <c r="E68" s="407"/>
      <c r="F68" s="407"/>
      <c r="G68" s="407"/>
      <c r="H68" s="240"/>
      <c r="I68" s="149"/>
      <c r="J68" s="146"/>
      <c r="K68" s="146"/>
    </row>
    <row r="69" spans="2:11" s="79" customFormat="1">
      <c r="B69" s="219" t="s">
        <v>411</v>
      </c>
      <c r="C69" s="245"/>
      <c r="D69" s="245"/>
      <c r="E69" s="245"/>
      <c r="F69" s="245"/>
      <c r="G69" s="245"/>
      <c r="H69" s="240"/>
      <c r="I69" s="149"/>
      <c r="J69" s="146"/>
      <c r="K69" s="146"/>
    </row>
    <row r="70" spans="2:11" ht="12.75" thickBot="1">
      <c r="B70" s="223"/>
      <c r="C70" s="224"/>
      <c r="D70" s="241"/>
      <c r="E70" s="241"/>
      <c r="F70" s="242"/>
      <c r="G70" s="241"/>
      <c r="H70" s="243"/>
      <c r="I70" s="149"/>
    </row>
  </sheetData>
  <sheetProtection password="C7E4" sheet="1" selectLockedCells="1"/>
  <mergeCells count="50">
    <mergeCell ref="A1:H1"/>
    <mergeCell ref="A3:H3"/>
    <mergeCell ref="A10:H10"/>
    <mergeCell ref="A49:H49"/>
    <mergeCell ref="A17:H17"/>
    <mergeCell ref="B46:B47"/>
    <mergeCell ref="G46:G47"/>
    <mergeCell ref="G38:G39"/>
    <mergeCell ref="G40:G41"/>
    <mergeCell ref="G42:G43"/>
    <mergeCell ref="G44:G45"/>
    <mergeCell ref="B38:B39"/>
    <mergeCell ref="B40:B41"/>
    <mergeCell ref="B42:B43"/>
    <mergeCell ref="B44:B45"/>
    <mergeCell ref="B12:C12"/>
    <mergeCell ref="B14:C14"/>
    <mergeCell ref="B13:C13"/>
    <mergeCell ref="B30:B31"/>
    <mergeCell ref="B50:H50"/>
    <mergeCell ref="G32:G33"/>
    <mergeCell ref="G34:G35"/>
    <mergeCell ref="G36:G37"/>
    <mergeCell ref="F14:H14"/>
    <mergeCell ref="B15:C15"/>
    <mergeCell ref="B23:H24"/>
    <mergeCell ref="B32:B33"/>
    <mergeCell ref="B34:B35"/>
    <mergeCell ref="B36:B37"/>
    <mergeCell ref="B28:B29"/>
    <mergeCell ref="G28:G29"/>
    <mergeCell ref="D5:H5"/>
    <mergeCell ref="F15:H15"/>
    <mergeCell ref="D6:H6"/>
    <mergeCell ref="D7:H7"/>
    <mergeCell ref="D8:H8"/>
    <mergeCell ref="B63:H63"/>
    <mergeCell ref="B65:H65"/>
    <mergeCell ref="B67:H67"/>
    <mergeCell ref="G30:G31"/>
    <mergeCell ref="B61:H61"/>
    <mergeCell ref="B59:H59"/>
    <mergeCell ref="B51:H51"/>
    <mergeCell ref="B53:H53"/>
    <mergeCell ref="B54:H54"/>
    <mergeCell ref="B56:H56"/>
    <mergeCell ref="B58:H58"/>
    <mergeCell ref="B55:H55"/>
    <mergeCell ref="B57:H57"/>
    <mergeCell ref="B52:H52"/>
  </mergeCells>
  <phoneticPr fontId="2" type="noConversion"/>
  <conditionalFormatting sqref="K4">
    <cfRule type="expression" priority="13" stopIfTrue="1">
      <formula>"SI($Q$14=error 0;error)"</formula>
    </cfRule>
  </conditionalFormatting>
  <conditionalFormatting sqref="B13:H13 B15:E16">
    <cfRule type="expression" dxfId="11" priority="29" stopIfTrue="1">
      <formula>ISERROR(B13)</formula>
    </cfRule>
  </conditionalFormatting>
  <conditionalFormatting sqref="G19:G21">
    <cfRule type="containsErrors" dxfId="10" priority="11" stopIfTrue="1">
      <formula>ISERROR(G19)</formula>
    </cfRule>
    <cfRule type="containsErrors" dxfId="9" priority="12" stopIfTrue="1">
      <formula>ISERROR(G19)</formula>
    </cfRule>
  </conditionalFormatting>
  <conditionalFormatting sqref="F15:F16">
    <cfRule type="expression" dxfId="8" priority="30" stopIfTrue="1">
      <formula>ISERROR(F15)</formula>
    </cfRule>
  </conditionalFormatting>
  <conditionalFormatting sqref="B48:E48">
    <cfRule type="expression" dxfId="7" priority="1" stopIfTrue="1">
      <formula>ISERROR(B48)</formula>
    </cfRule>
  </conditionalFormatting>
  <conditionalFormatting sqref="F48">
    <cfRule type="expression" dxfId="6" priority="2" stopIfTrue="1">
      <formula>ISERROR(F48)</formula>
    </cfRule>
  </conditionalFormatting>
  <dataValidations count="1">
    <dataValidation type="list" allowBlank="1" showInputMessage="1" showErrorMessage="1" sqref="D5:H5">
      <formula1>$J$2:$J$11</formula1>
    </dataValidation>
  </dataValidations>
  <pageMargins left="0.39370078740157483" right="0.55118110236220474" top="0.17" bottom="0.19" header="0.17" footer="0"/>
  <pageSetup paperSize="9" scale="75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 sizeWithCells="1">
              <from>
                <xdr:col>1</xdr:col>
                <xdr:colOff>57150</xdr:colOff>
                <xdr:row>73</xdr:row>
                <xdr:rowOff>38100</xdr:rowOff>
              </from>
              <to>
                <xdr:col>7</xdr:col>
                <xdr:colOff>657225</xdr:colOff>
                <xdr:row>90</xdr:row>
                <xdr:rowOff>85725</xdr:rowOff>
              </to>
            </anchor>
          </objectPr>
        </oleObject>
      </mc:Choice>
      <mc:Fallback>
        <oleObject progId="Word.Document.12" shapeId="8193" r:id="rId4"/>
      </mc:Fallback>
    </mc:AlternateContent>
  </oleObjects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workbookViewId="0">
      <selection activeCell="L67" sqref="L67"/>
    </sheetView>
  </sheetViews>
  <sheetFormatPr baseColWidth="10" defaultColWidth="9.140625" defaultRowHeight="12"/>
  <cols>
    <col min="1" max="1" width="15.85546875" style="28" customWidth="1"/>
    <col min="2" max="2" width="27.85546875" style="28" customWidth="1"/>
    <col min="3" max="3" width="16.28515625" style="28" customWidth="1"/>
    <col min="4" max="4" width="4.7109375" style="28" customWidth="1"/>
    <col min="5" max="5" width="18.85546875" style="28" bestFit="1" customWidth="1"/>
    <col min="6" max="6" width="7.28515625" style="28" customWidth="1"/>
    <col min="7" max="7" width="18.42578125" style="28" customWidth="1"/>
    <col min="8" max="16384" width="9.140625" style="28"/>
  </cols>
  <sheetData>
    <row r="1" spans="1:10" ht="15.75">
      <c r="A1" s="318" t="s">
        <v>412</v>
      </c>
      <c r="B1" s="319"/>
      <c r="C1" s="319" t="s">
        <v>419</v>
      </c>
      <c r="D1" s="319">
        <f>'0. Eskabidearen datu orokorrak'!C14</f>
        <v>0</v>
      </c>
      <c r="E1" s="319"/>
      <c r="F1" s="320"/>
      <c r="G1" s="321"/>
      <c r="H1" s="321"/>
      <c r="J1" s="302" t="s">
        <v>111</v>
      </c>
    </row>
    <row r="2" spans="1:10">
      <c r="A2" s="329"/>
      <c r="B2" s="329"/>
      <c r="C2" s="329"/>
      <c r="D2" s="329"/>
      <c r="E2" s="329"/>
      <c r="F2" s="329"/>
      <c r="G2" s="207"/>
      <c r="J2" s="301" t="s">
        <v>112</v>
      </c>
    </row>
    <row r="3" spans="1:10" ht="12.75">
      <c r="A3" s="489" t="s">
        <v>125</v>
      </c>
      <c r="B3" s="489"/>
      <c r="C3" s="329">
        <f>'0. Eskabidearen datu orokorrak'!C3:D3</f>
        <v>0</v>
      </c>
      <c r="D3" s="329"/>
      <c r="E3" s="329"/>
      <c r="F3" s="329"/>
    </row>
    <row r="4" spans="1:10" ht="4.5" customHeight="1">
      <c r="A4" s="405"/>
      <c r="B4" s="405"/>
      <c r="C4" s="329"/>
      <c r="D4" s="329"/>
      <c r="E4" s="329"/>
      <c r="F4" s="139"/>
      <c r="J4" s="138"/>
    </row>
    <row r="5" spans="1:10" ht="12.75">
      <c r="A5" s="405" t="s">
        <v>126</v>
      </c>
      <c r="B5" s="405"/>
      <c r="C5" s="329">
        <f>'0. Eskabidearen datu orokorrak'!C5:D5</f>
        <v>0</v>
      </c>
      <c r="D5" s="329"/>
      <c r="E5" s="329"/>
      <c r="F5" s="329"/>
      <c r="J5" s="138"/>
    </row>
    <row r="6" spans="1:10" ht="6.75" customHeight="1" thickBot="1">
      <c r="A6" s="205"/>
      <c r="B6" s="205"/>
      <c r="C6" s="205"/>
      <c r="D6" s="205"/>
      <c r="E6" s="205"/>
      <c r="F6" s="208"/>
      <c r="G6" s="206"/>
      <c r="H6" s="206"/>
      <c r="J6" s="138"/>
    </row>
    <row r="7" spans="1:10" ht="12.75" thickTop="1">
      <c r="A7" s="329"/>
      <c r="B7" s="329"/>
      <c r="C7" s="329"/>
      <c r="D7" s="329"/>
      <c r="E7" s="329"/>
      <c r="F7" s="329"/>
      <c r="G7" s="329"/>
      <c r="H7" s="138"/>
    </row>
    <row r="8" spans="1:10" ht="12.75" thickBot="1">
      <c r="A8" s="642" t="s">
        <v>131</v>
      </c>
      <c r="B8" s="642"/>
      <c r="G8" s="317"/>
    </row>
    <row r="9" spans="1:10" ht="14.25" customHeight="1">
      <c r="A9" s="650" t="s">
        <v>413</v>
      </c>
      <c r="B9" s="653"/>
      <c r="C9" s="613">
        <f>'0. Eskabidearen datu orokorrak'!C13:E13</f>
        <v>0</v>
      </c>
      <c r="D9" s="613"/>
      <c r="E9" s="614"/>
      <c r="G9" s="317"/>
    </row>
    <row r="10" spans="1:10" ht="14.25" customHeight="1">
      <c r="A10" s="637" t="s">
        <v>417</v>
      </c>
      <c r="B10" s="654"/>
      <c r="C10" s="615">
        <f>'0. Eskabidearen datu orokorrak'!C14:E14</f>
        <v>0</v>
      </c>
      <c r="D10" s="615"/>
      <c r="E10" s="616"/>
      <c r="G10" s="317"/>
    </row>
    <row r="11" spans="1:10" ht="14.25" customHeight="1" thickBot="1">
      <c r="A11" s="619" t="s">
        <v>418</v>
      </c>
      <c r="B11" s="640"/>
      <c r="C11" s="617">
        <f>'0. Eskabidearen datu orokorrak'!C15:E15</f>
        <v>0</v>
      </c>
      <c r="D11" s="617"/>
      <c r="E11" s="618"/>
      <c r="G11" s="317"/>
    </row>
    <row r="12" spans="1:10" ht="14.25" customHeight="1" thickBot="1">
      <c r="A12" s="643" t="s">
        <v>134</v>
      </c>
      <c r="B12" s="641"/>
      <c r="C12" s="331"/>
      <c r="D12" s="331"/>
      <c r="E12" s="331"/>
      <c r="F12" s="77"/>
      <c r="G12" s="317"/>
    </row>
    <row r="13" spans="1:10" ht="14.25" customHeight="1" thickBot="1">
      <c r="A13" s="644" t="s">
        <v>135</v>
      </c>
      <c r="B13" s="645"/>
      <c r="C13" s="646">
        <f>'0. Eskabidearen datu orokorrak'!C19</f>
        <v>0</v>
      </c>
      <c r="D13" s="646"/>
      <c r="E13" s="647"/>
      <c r="F13" s="77"/>
      <c r="G13" s="317"/>
    </row>
    <row r="14" spans="1:10" ht="14.25" customHeight="1" thickBot="1">
      <c r="A14" s="648" t="s">
        <v>136</v>
      </c>
      <c r="B14" s="649"/>
      <c r="C14" s="434">
        <f>'0. Eskabidearen datu orokorrak'!C20:G20</f>
        <v>0</v>
      </c>
      <c r="D14" s="428"/>
      <c r="E14" s="428"/>
      <c r="F14" s="429"/>
      <c r="G14" s="429"/>
      <c r="H14" s="430"/>
    </row>
    <row r="15" spans="1:10">
      <c r="A15" s="641"/>
      <c r="B15" s="641"/>
      <c r="C15" s="329"/>
      <c r="D15" s="329"/>
      <c r="E15" s="329"/>
      <c r="F15" s="329"/>
      <c r="G15" s="329"/>
    </row>
    <row r="16" spans="1:10" ht="12.75" thickBot="1">
      <c r="A16" s="642" t="s">
        <v>199</v>
      </c>
      <c r="B16" s="642"/>
      <c r="G16" s="317"/>
    </row>
    <row r="17" spans="1:8" ht="14.25" customHeight="1">
      <c r="A17" s="650" t="s">
        <v>421</v>
      </c>
      <c r="B17" s="651"/>
      <c r="C17" s="624">
        <f>'4. Fitxa artistikoa'!B7</f>
        <v>0</v>
      </c>
      <c r="D17" s="625"/>
      <c r="E17" s="652"/>
      <c r="G17" s="317"/>
    </row>
    <row r="18" spans="1:8" ht="14.25" customHeight="1">
      <c r="A18" s="637" t="s">
        <v>422</v>
      </c>
      <c r="B18" s="638"/>
      <c r="C18" s="627">
        <f>'4. Fitxa artistikoa'!B8</f>
        <v>0</v>
      </c>
      <c r="D18" s="628"/>
      <c r="E18" s="639"/>
      <c r="G18" s="317"/>
    </row>
    <row r="19" spans="1:8" ht="14.25" customHeight="1">
      <c r="A19" s="637" t="s">
        <v>423</v>
      </c>
      <c r="B19" s="638"/>
      <c r="C19" s="627">
        <f>'4. Fitxa artistikoa'!B13</f>
        <v>0</v>
      </c>
      <c r="D19" s="628"/>
      <c r="E19" s="639"/>
      <c r="G19" s="317"/>
    </row>
    <row r="20" spans="1:8" ht="14.25" customHeight="1">
      <c r="A20" s="637" t="s">
        <v>424</v>
      </c>
      <c r="B20" s="638"/>
      <c r="C20" s="627">
        <f>'4. Fitxa artistikoa'!B25</f>
        <v>0</v>
      </c>
      <c r="D20" s="628"/>
      <c r="E20" s="639"/>
      <c r="G20" s="317"/>
    </row>
    <row r="21" spans="1:8" ht="14.25" customHeight="1" thickBot="1">
      <c r="A21" s="619" t="s">
        <v>209</v>
      </c>
      <c r="B21" s="620"/>
      <c r="C21" s="621">
        <f>'4. Fitxa artistikoa'!B26</f>
        <v>0</v>
      </c>
      <c r="D21" s="622"/>
      <c r="E21" s="623"/>
      <c r="G21" s="317"/>
    </row>
    <row r="22" spans="1:8" ht="14.25" customHeight="1">
      <c r="A22" s="630" t="s">
        <v>425</v>
      </c>
      <c r="B22" s="631"/>
      <c r="C22" s="624">
        <f>'4. Fitxa artistikoa'!B38</f>
        <v>0</v>
      </c>
      <c r="D22" s="625"/>
      <c r="E22" s="626"/>
      <c r="F22" s="402"/>
      <c r="G22" s="613">
        <f>'4. Fitxa artistikoa'!B44</f>
        <v>0</v>
      </c>
      <c r="H22" s="614"/>
    </row>
    <row r="23" spans="1:8" ht="14.25" customHeight="1">
      <c r="A23" s="632"/>
      <c r="B23" s="633"/>
      <c r="C23" s="627">
        <f>'4. Fitxa artistikoa'!B39</f>
        <v>0</v>
      </c>
      <c r="D23" s="628"/>
      <c r="E23" s="629"/>
      <c r="F23" s="138"/>
      <c r="G23" s="615">
        <f>'4. Fitxa artistikoa'!B45</f>
        <v>0</v>
      </c>
      <c r="H23" s="616"/>
    </row>
    <row r="24" spans="1:8" ht="14.25" customHeight="1">
      <c r="A24" s="632"/>
      <c r="B24" s="633"/>
      <c r="C24" s="627">
        <f>'4. Fitxa artistikoa'!B40</f>
        <v>0</v>
      </c>
      <c r="D24" s="628"/>
      <c r="E24" s="629"/>
      <c r="F24" s="138"/>
      <c r="G24" s="615">
        <f>'4. Fitxa artistikoa'!B46</f>
        <v>0</v>
      </c>
      <c r="H24" s="616"/>
    </row>
    <row r="25" spans="1:8" ht="14.25" customHeight="1">
      <c r="A25" s="632"/>
      <c r="B25" s="633"/>
      <c r="C25" s="627">
        <f>'4. Fitxa artistikoa'!B41</f>
        <v>0</v>
      </c>
      <c r="D25" s="628"/>
      <c r="E25" s="629"/>
      <c r="F25" s="138"/>
      <c r="G25" s="615">
        <f>'4. Fitxa artistikoa'!B47</f>
        <v>0</v>
      </c>
      <c r="H25" s="616"/>
    </row>
    <row r="26" spans="1:8" ht="14.25" customHeight="1">
      <c r="A26" s="632"/>
      <c r="B26" s="633"/>
      <c r="C26" s="627">
        <f>'4. Fitxa artistikoa'!B42</f>
        <v>0</v>
      </c>
      <c r="D26" s="628"/>
      <c r="E26" s="629"/>
      <c r="F26" s="138"/>
      <c r="G26" s="615">
        <f>'4. Fitxa artistikoa'!B48</f>
        <v>0</v>
      </c>
      <c r="H26" s="616"/>
    </row>
    <row r="27" spans="1:8" ht="14.25" customHeight="1" thickBot="1">
      <c r="A27" s="634"/>
      <c r="B27" s="635"/>
      <c r="C27" s="621">
        <f>'4. Fitxa artistikoa'!B43</f>
        <v>0</v>
      </c>
      <c r="D27" s="622"/>
      <c r="E27" s="636"/>
      <c r="F27" s="403"/>
      <c r="G27" s="617">
        <f>'4. Fitxa artistikoa'!B49</f>
        <v>0</v>
      </c>
      <c r="H27" s="618"/>
    </row>
    <row r="28" spans="1:8" ht="14.25" customHeight="1">
      <c r="A28" s="643"/>
      <c r="B28" s="641"/>
      <c r="C28" s="331"/>
      <c r="D28" s="331"/>
      <c r="E28" s="331"/>
      <c r="F28" s="77"/>
      <c r="G28" s="317"/>
    </row>
    <row r="29" spans="1:8" ht="14.25" customHeight="1" thickBot="1">
      <c r="A29" s="330" t="s">
        <v>426</v>
      </c>
      <c r="B29" s="330"/>
      <c r="C29" s="331"/>
      <c r="D29" s="331"/>
      <c r="E29" s="331"/>
      <c r="F29" s="77"/>
      <c r="G29" s="317"/>
    </row>
    <row r="30" spans="1:8" ht="14.25" customHeight="1">
      <c r="A30" s="330"/>
      <c r="B30" s="604">
        <f>'4. Fitxa artistikoa'!E4</f>
        <v>0</v>
      </c>
      <c r="C30" s="605"/>
      <c r="D30" s="605"/>
      <c r="E30" s="605"/>
      <c r="F30" s="605"/>
      <c r="G30" s="605"/>
      <c r="H30" s="606"/>
    </row>
    <row r="31" spans="1:8" ht="14.25" customHeight="1">
      <c r="A31" s="330"/>
      <c r="B31" s="607"/>
      <c r="C31" s="608"/>
      <c r="D31" s="608"/>
      <c r="E31" s="608"/>
      <c r="F31" s="608"/>
      <c r="G31" s="608"/>
      <c r="H31" s="609"/>
    </row>
    <row r="32" spans="1:8" ht="14.25" customHeight="1">
      <c r="A32" s="330"/>
      <c r="B32" s="607"/>
      <c r="C32" s="608"/>
      <c r="D32" s="608"/>
      <c r="E32" s="608"/>
      <c r="F32" s="608"/>
      <c r="G32" s="608"/>
      <c r="H32" s="609"/>
    </row>
    <row r="33" spans="1:8" ht="14.25" customHeight="1">
      <c r="A33" s="330"/>
      <c r="B33" s="607"/>
      <c r="C33" s="608"/>
      <c r="D33" s="608"/>
      <c r="E33" s="608"/>
      <c r="F33" s="608"/>
      <c r="G33" s="608"/>
      <c r="H33" s="609"/>
    </row>
    <row r="34" spans="1:8" ht="14.25" customHeight="1">
      <c r="A34" s="330"/>
      <c r="B34" s="607"/>
      <c r="C34" s="608"/>
      <c r="D34" s="608"/>
      <c r="E34" s="608"/>
      <c r="F34" s="608"/>
      <c r="G34" s="608"/>
      <c r="H34" s="609"/>
    </row>
    <row r="35" spans="1:8" ht="54.75" customHeight="1" thickBot="1">
      <c r="A35" s="330"/>
      <c r="B35" s="610"/>
      <c r="C35" s="611"/>
      <c r="D35" s="611"/>
      <c r="E35" s="611"/>
      <c r="F35" s="611"/>
      <c r="G35" s="611"/>
      <c r="H35" s="612"/>
    </row>
    <row r="36" spans="1:8" ht="14.25" customHeight="1">
      <c r="A36" s="330"/>
      <c r="B36" s="330"/>
      <c r="C36" s="331"/>
      <c r="D36" s="331"/>
      <c r="E36" s="331"/>
      <c r="F36" s="77"/>
      <c r="G36" s="317"/>
    </row>
    <row r="37" spans="1:8" ht="14.25" customHeight="1">
      <c r="A37" s="659" t="s">
        <v>427</v>
      </c>
      <c r="B37" s="659"/>
      <c r="C37" s="431"/>
      <c r="D37" s="431"/>
      <c r="E37" s="431"/>
      <c r="F37" s="397"/>
      <c r="G37" s="398"/>
      <c r="H37" s="399"/>
    </row>
    <row r="38" spans="1:8" ht="14.25" customHeight="1" thickBot="1">
      <c r="A38" s="404"/>
      <c r="B38" s="404"/>
      <c r="C38" s="331"/>
      <c r="D38" s="331"/>
      <c r="E38" s="331"/>
      <c r="F38" s="77"/>
      <c r="G38" s="317"/>
    </row>
    <row r="39" spans="1:8" ht="14.25" customHeight="1">
      <c r="A39" s="330" t="s">
        <v>428</v>
      </c>
      <c r="B39" s="330"/>
      <c r="C39" s="400">
        <f>'5. Produkzioaren aurrekontua'!F128</f>
        <v>0</v>
      </c>
      <c r="D39" s="331"/>
      <c r="E39" s="409" t="s">
        <v>441</v>
      </c>
      <c r="F39" s="77"/>
      <c r="G39" s="317"/>
      <c r="H39" s="400" t="e">
        <f>'6. Katxeta'!E94</f>
        <v>#DIV/0!</v>
      </c>
    </row>
    <row r="40" spans="1:8" ht="14.25" customHeight="1">
      <c r="A40" s="394" t="s">
        <v>429</v>
      </c>
      <c r="B40" s="28" t="s">
        <v>432</v>
      </c>
      <c r="C40" s="401">
        <f>'5. Produkzioaren aurrekontua'!E131+'5. Produkzioaren aurrekontua'!E138+'5. Produkzioaren aurrekontua'!E139</f>
        <v>0</v>
      </c>
      <c r="D40" s="331"/>
      <c r="E40" s="409" t="s">
        <v>442</v>
      </c>
      <c r="F40" s="77"/>
      <c r="G40" s="317"/>
      <c r="H40" s="395">
        <f>'6. Katxeta'!D53</f>
        <v>0</v>
      </c>
    </row>
    <row r="41" spans="1:8">
      <c r="B41" s="28" t="s">
        <v>433</v>
      </c>
      <c r="C41" s="401">
        <f>'5. Produkzioaren aurrekontua'!E135</f>
        <v>0</v>
      </c>
      <c r="D41" s="331"/>
      <c r="E41" s="28" t="s">
        <v>438</v>
      </c>
      <c r="F41" s="77"/>
      <c r="G41" s="317"/>
      <c r="H41" s="395">
        <f>'7. Ustiapen plana'!G19</f>
        <v>0</v>
      </c>
    </row>
    <row r="42" spans="1:8" ht="14.25" customHeight="1">
      <c r="B42" s="28" t="s">
        <v>434</v>
      </c>
      <c r="C42" s="401">
        <f>'5. Produkzioaren aurrekontua'!E133</f>
        <v>0</v>
      </c>
      <c r="D42" s="331"/>
      <c r="E42" s="409" t="s">
        <v>439</v>
      </c>
      <c r="F42" s="77"/>
      <c r="G42" s="317"/>
      <c r="H42" s="395" t="e">
        <f>'7. Ustiapen plana'!G20</f>
        <v>#DIV/0!</v>
      </c>
    </row>
    <row r="43" spans="1:8" ht="14.25" customHeight="1" thickBot="1">
      <c r="A43" s="394" t="s">
        <v>430</v>
      </c>
      <c r="B43" s="287" t="s">
        <v>436</v>
      </c>
      <c r="C43" s="401">
        <f>'5. Produkzioaren aurrekontua'!F144</f>
        <v>0</v>
      </c>
      <c r="D43" s="331"/>
      <c r="E43" s="409" t="s">
        <v>440</v>
      </c>
      <c r="F43" s="77"/>
      <c r="G43" s="317"/>
      <c r="H43" s="396" t="e">
        <f>'7. Ustiapen plana'!G21</f>
        <v>#DIV/0!</v>
      </c>
    </row>
    <row r="44" spans="1:8">
      <c r="B44" s="28" t="s">
        <v>437</v>
      </c>
      <c r="C44" s="401">
        <f>'5. Produkzioaren aurrekontua'!E101+'5. Produkzioaren aurrekontua'!E101+'5. Produkzioaren aurrekontua'!E102+'5. Produkzioaren aurrekontua'!E103</f>
        <v>0</v>
      </c>
      <c r="D44" s="331"/>
      <c r="F44" s="77"/>
      <c r="G44" s="317"/>
    </row>
    <row r="45" spans="1:8" ht="12" customHeight="1" thickBot="1">
      <c r="B45" s="287" t="s">
        <v>435</v>
      </c>
      <c r="C45" s="401">
        <f>'5. Produkzioaren aurrekontua'!E132</f>
        <v>0</v>
      </c>
      <c r="E45" s="432" t="s">
        <v>443</v>
      </c>
    </row>
    <row r="46" spans="1:8" ht="16.5" customHeight="1" thickBot="1">
      <c r="A46" s="394" t="s">
        <v>431</v>
      </c>
      <c r="B46" s="287"/>
      <c r="C46" s="396" t="e">
        <f>(C40+C41+C42)/C39</f>
        <v>#DIV/0!</v>
      </c>
      <c r="E46" s="604">
        <f>'7. Ustiapen plana'!B23</f>
        <v>0</v>
      </c>
      <c r="F46" s="605"/>
      <c r="G46" s="605"/>
      <c r="H46" s="606"/>
    </row>
    <row r="47" spans="1:8" ht="63" customHeight="1" thickBot="1">
      <c r="B47" s="287"/>
      <c r="C47" s="287"/>
      <c r="E47" s="610"/>
      <c r="F47" s="611"/>
      <c r="G47" s="611"/>
      <c r="H47" s="612"/>
    </row>
    <row r="48" spans="1:8" ht="26.25" customHeight="1">
      <c r="A48" s="660" t="s">
        <v>444</v>
      </c>
      <c r="B48" s="659"/>
      <c r="C48" s="431"/>
      <c r="D48" s="431"/>
      <c r="E48" s="431"/>
      <c r="F48" s="431"/>
      <c r="G48" s="431"/>
      <c r="H48" s="431"/>
    </row>
    <row r="49" spans="1:11" s="1" customFormat="1" ht="27.75" customHeight="1" thickBot="1">
      <c r="A49" s="433"/>
      <c r="B49" s="661" t="s">
        <v>404</v>
      </c>
      <c r="C49" s="661"/>
      <c r="D49" s="661"/>
      <c r="E49" s="661"/>
      <c r="F49" s="661"/>
      <c r="G49" s="661"/>
      <c r="H49" s="661"/>
      <c r="I49" s="28"/>
      <c r="J49" s="146"/>
      <c r="K49" s="146"/>
    </row>
    <row r="50" spans="1:11" s="1" customFormat="1" ht="84" customHeight="1" thickBot="1">
      <c r="A50" s="433"/>
      <c r="B50" s="656">
        <f>'7. Ustiapen plana'!B51:H51</f>
        <v>0</v>
      </c>
      <c r="C50" s="657"/>
      <c r="D50" s="657"/>
      <c r="E50" s="657"/>
      <c r="F50" s="657"/>
      <c r="G50" s="657"/>
      <c r="H50" s="658"/>
      <c r="I50" s="149"/>
      <c r="J50" s="146"/>
      <c r="K50" s="146"/>
    </row>
    <row r="51" spans="1:11" s="1" customFormat="1" ht="27.75" customHeight="1" thickBot="1">
      <c r="A51" s="433"/>
      <c r="B51" s="655" t="s">
        <v>405</v>
      </c>
      <c r="C51" s="655"/>
      <c r="D51" s="655"/>
      <c r="E51" s="655"/>
      <c r="F51" s="655"/>
      <c r="G51" s="655"/>
      <c r="H51" s="655"/>
      <c r="I51" s="149"/>
      <c r="J51" s="146"/>
      <c r="K51" s="146"/>
    </row>
    <row r="52" spans="1:11" s="1" customFormat="1" ht="84" customHeight="1" thickBot="1">
      <c r="A52" s="433"/>
      <c r="B52" s="656">
        <f>'7. Ustiapen plana'!B53:H53</f>
        <v>0</v>
      </c>
      <c r="C52" s="657"/>
      <c r="D52" s="657"/>
      <c r="E52" s="657"/>
      <c r="F52" s="657"/>
      <c r="G52" s="657"/>
      <c r="H52" s="658"/>
      <c r="I52" s="149"/>
      <c r="J52" s="146"/>
      <c r="K52" s="146"/>
    </row>
    <row r="53" spans="1:11" s="1" customFormat="1" ht="27.75" customHeight="1" thickBot="1">
      <c r="A53" s="433"/>
      <c r="B53" s="655" t="s">
        <v>406</v>
      </c>
      <c r="C53" s="655"/>
      <c r="D53" s="655"/>
      <c r="E53" s="655"/>
      <c r="F53" s="655"/>
      <c r="G53" s="655"/>
      <c r="H53" s="655"/>
      <c r="I53" s="149"/>
      <c r="J53" s="146"/>
      <c r="K53" s="146"/>
    </row>
    <row r="54" spans="1:11" s="1" customFormat="1" ht="84" customHeight="1" thickBot="1">
      <c r="A54" s="433"/>
      <c r="B54" s="656">
        <f>'7. Ustiapen plana'!B55:H55</f>
        <v>0</v>
      </c>
      <c r="C54" s="657"/>
      <c r="D54" s="657"/>
      <c r="E54" s="657"/>
      <c r="F54" s="657"/>
      <c r="G54" s="657"/>
      <c r="H54" s="658"/>
      <c r="I54" s="149"/>
      <c r="J54" s="146"/>
      <c r="K54" s="146"/>
    </row>
    <row r="55" spans="1:11" s="1" customFormat="1" ht="27.75" customHeight="1" thickBot="1">
      <c r="A55" s="433"/>
      <c r="B55" s="655" t="s">
        <v>407</v>
      </c>
      <c r="C55" s="655"/>
      <c r="D55" s="655"/>
      <c r="E55" s="655"/>
      <c r="F55" s="655"/>
      <c r="G55" s="655"/>
      <c r="H55" s="655"/>
      <c r="I55" s="149"/>
      <c r="J55" s="146"/>
      <c r="K55" s="146"/>
    </row>
    <row r="56" spans="1:11" s="1" customFormat="1" ht="84" customHeight="1" thickBot="1">
      <c r="A56" s="433"/>
      <c r="B56" s="656">
        <f>'7. Ustiapen plana'!B57:H57</f>
        <v>0</v>
      </c>
      <c r="C56" s="657"/>
      <c r="D56" s="657"/>
      <c r="E56" s="657"/>
      <c r="F56" s="657"/>
      <c r="G56" s="657"/>
      <c r="H56" s="658"/>
      <c r="I56" s="149"/>
      <c r="J56" s="146"/>
      <c r="K56" s="146"/>
    </row>
    <row r="57" spans="1:11" s="1" customFormat="1" ht="27.75" customHeight="1" thickBot="1">
      <c r="A57" s="433"/>
      <c r="B57" s="655" t="s">
        <v>408</v>
      </c>
      <c r="C57" s="655"/>
      <c r="D57" s="655"/>
      <c r="E57" s="655"/>
      <c r="F57" s="655"/>
      <c r="G57" s="655"/>
      <c r="H57" s="655"/>
      <c r="I57" s="149"/>
      <c r="J57" s="146"/>
      <c r="K57" s="146"/>
    </row>
    <row r="58" spans="1:11" s="1" customFormat="1" ht="84" customHeight="1" thickBot="1">
      <c r="A58" s="433"/>
      <c r="B58" s="656">
        <f>'7. Ustiapen plana'!B59:H59</f>
        <v>0</v>
      </c>
      <c r="C58" s="657"/>
      <c r="D58" s="657"/>
      <c r="E58" s="657"/>
      <c r="F58" s="657"/>
      <c r="G58" s="657"/>
      <c r="H58" s="658"/>
      <c r="I58" s="149"/>
      <c r="J58" s="146"/>
      <c r="K58" s="146"/>
    </row>
    <row r="59" spans="1:11" ht="14.25" customHeight="1">
      <c r="A59" s="314"/>
      <c r="B59" s="404"/>
    </row>
  </sheetData>
  <sheetProtection password="C7E4" sheet="1" selectLockedCells="1"/>
  <mergeCells count="52">
    <mergeCell ref="B57:H57"/>
    <mergeCell ref="B58:H58"/>
    <mergeCell ref="C25:E25"/>
    <mergeCell ref="C26:E26"/>
    <mergeCell ref="B50:H50"/>
    <mergeCell ref="B51:H51"/>
    <mergeCell ref="B52:H52"/>
    <mergeCell ref="B53:H53"/>
    <mergeCell ref="B54:H54"/>
    <mergeCell ref="A28:B28"/>
    <mergeCell ref="A37:B37"/>
    <mergeCell ref="A48:B48"/>
    <mergeCell ref="B49:H49"/>
    <mergeCell ref="B55:H55"/>
    <mergeCell ref="B56:H56"/>
    <mergeCell ref="E46:H47"/>
    <mergeCell ref="A3:B3"/>
    <mergeCell ref="A18:B18"/>
    <mergeCell ref="C18:E18"/>
    <mergeCell ref="A15:B15"/>
    <mergeCell ref="A16:B16"/>
    <mergeCell ref="A12:B12"/>
    <mergeCell ref="A13:B13"/>
    <mergeCell ref="C13:E13"/>
    <mergeCell ref="A14:B14"/>
    <mergeCell ref="A17:B17"/>
    <mergeCell ref="C17:E17"/>
    <mergeCell ref="A8:B8"/>
    <mergeCell ref="A9:B9"/>
    <mergeCell ref="C9:E9"/>
    <mergeCell ref="A10:B10"/>
    <mergeCell ref="A20:B20"/>
    <mergeCell ref="C20:E20"/>
    <mergeCell ref="C10:E10"/>
    <mergeCell ref="A11:B11"/>
    <mergeCell ref="C11:E11"/>
    <mergeCell ref="A19:B19"/>
    <mergeCell ref="C19:E19"/>
    <mergeCell ref="A21:B21"/>
    <mergeCell ref="C21:E21"/>
    <mergeCell ref="C22:E22"/>
    <mergeCell ref="C23:E23"/>
    <mergeCell ref="C24:E24"/>
    <mergeCell ref="A22:B27"/>
    <mergeCell ref="C27:E27"/>
    <mergeCell ref="B30:H35"/>
    <mergeCell ref="G22:H22"/>
    <mergeCell ref="G23:H23"/>
    <mergeCell ref="G24:H24"/>
    <mergeCell ref="G25:H25"/>
    <mergeCell ref="G26:H26"/>
    <mergeCell ref="G27:H27"/>
  </mergeCells>
  <pageMargins left="0.75" right="0.61" top="0.41" bottom="1" header="0" footer="0"/>
  <pageSetup paperSize="9" scale="83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9219" r:id="rId4">
          <objectPr defaultSize="0" r:id="rId5">
            <anchor moveWithCells="1" sizeWithCells="1">
              <from>
                <xdr:col>1</xdr:col>
                <xdr:colOff>323850</xdr:colOff>
                <xdr:row>61</xdr:row>
                <xdr:rowOff>114300</xdr:rowOff>
              </from>
              <to>
                <xdr:col>7</xdr:col>
                <xdr:colOff>295275</xdr:colOff>
                <xdr:row>79</xdr:row>
                <xdr:rowOff>9525</xdr:rowOff>
              </to>
            </anchor>
          </objectPr>
        </oleObject>
      </mc:Choice>
      <mc:Fallback>
        <oleObject progId="Word.Document.12" shapeId="921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0868668995943A8C5EC069020F565" ma:contentTypeVersion="15" ma:contentTypeDescription="Create a new document." ma:contentTypeScope="" ma:versionID="a59a21d0bd8b8a069db49639c32d9a2f">
  <xsd:schema xmlns:xsd="http://www.w3.org/2001/XMLSchema" xmlns:xs="http://www.w3.org/2001/XMLSchema" xmlns:p="http://schemas.microsoft.com/office/2006/metadata/properties" xmlns:ns3="f974f2e2-8a53-4c2a-a769-284ac5d5bb04" xmlns:ns4="3b2f10eb-409a-4399-9d24-5ee7e6a7d7f6" targetNamespace="http://schemas.microsoft.com/office/2006/metadata/properties" ma:root="true" ma:fieldsID="f62cc812290d5ea30c15b8f6ccbc525e" ns3:_="" ns4:_="">
    <xsd:import namespace="f974f2e2-8a53-4c2a-a769-284ac5d5bb04"/>
    <xsd:import namespace="3b2f10eb-409a-4399-9d24-5ee7e6a7d7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4f2e2-8a53-4c2a-a769-284ac5d5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f10eb-409a-4399-9d24-5ee7e6a7d7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74f2e2-8a53-4c2a-a769-284ac5d5bb04" xsi:nil="true"/>
  </documentManagement>
</p:properties>
</file>

<file path=customXml/itemProps1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8721A9B-92B8-425F-8B7C-5F9873CE3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4f2e2-8a53-4c2a-a769-284ac5d5bb04"/>
    <ds:schemaRef ds:uri="3b2f10eb-409a-4399-9d24-5ee7e6a7d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C158E6-09F2-4258-92E4-4DEE2ED8F3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D2A20D-1C33-4261-B35A-249E70E0692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b2f10eb-409a-4399-9d24-5ee7e6a7d7f6"/>
    <ds:schemaRef ds:uri="f974f2e2-8a53-4c2a-a769-284ac5d5bb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0. Eskabidearen datu orokorrak</vt:lpstr>
      <vt:lpstr>1. Egindako produkzioak</vt:lpstr>
      <vt:lpstr>2. Egindako emanaldiak</vt:lpstr>
      <vt:lpstr>3. Enpresa datuak</vt:lpstr>
      <vt:lpstr>4. Fitxa artistikoa</vt:lpstr>
      <vt:lpstr>5. Produkzioaren aurrekontua</vt:lpstr>
      <vt:lpstr>6. Katxeta</vt:lpstr>
      <vt:lpstr>7. Ustiapen plana</vt:lpstr>
      <vt:lpstr>Proiektuaren laburpena</vt:lpstr>
      <vt:lpstr>'0. Eskabidearen datu orokorrak'!Área_de_impresión</vt:lpstr>
      <vt:lpstr>'1. Egindako produkzioak'!Área_de_impresión</vt:lpstr>
      <vt:lpstr>'2. Egindako emanaldiak'!Área_de_impresión</vt:lpstr>
      <vt:lpstr>'4. Fitxa artistikoa'!Área_de_impresión</vt:lpstr>
      <vt:lpstr>'5. Produkzioaren aurrekontua'!Área_de_impresión</vt:lpstr>
      <vt:lpstr>'6. Katxeta'!Área_de_impresión</vt:lpstr>
      <vt:lpstr>'7. Ustiapen plana'!Área_de_impresión</vt:lpstr>
      <vt:lpstr>'Proiektuaren laburpena'!Área_de_impresión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Beaskoetxea Artaratz, Enara</cp:lastModifiedBy>
  <cp:lastPrinted>2022-03-08T15:03:31Z</cp:lastPrinted>
  <dcterms:created xsi:type="dcterms:W3CDTF">2001-10-22T00:00:02Z</dcterms:created>
  <dcterms:modified xsi:type="dcterms:W3CDTF">2023-04-12T13:38:18Z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0x010100CC70868668995943A8C5EC069020F565</vt:lpwstr>
  </property>
</Properties>
</file>