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4\DEIALDIAK\NOLEGA\"/>
    </mc:Choice>
  </mc:AlternateContent>
  <workbookProtection workbookAlgorithmName="SHA-512" workbookHashValue="L8ye+s6keFGFgin0i2VA6nXJLLcvpLpYDOpm9rk88by7AXXH/1jzjxsrv57K51INJlrndoBcLYEmVN6853xyQw==" workbookSaltValue="5GnuyHY/qbX+kES95mZGDA==" workbookSpinCount="100000" lockStructure="1"/>
  <bookViews>
    <workbookView xWindow="-15" yWindow="-15" windowWidth="28860" windowHeight="6195"/>
  </bookViews>
  <sheets>
    <sheet name="Justifikazio-orria" sheetId="12" r:id="rId1"/>
    <sheet name="Data" sheetId="11" state="hidden" r:id="rId2"/>
  </sheets>
  <definedNames>
    <definedName name="_xlnm._FilterDatabase" localSheetId="1" hidden="1">Data!$B$3:$M$3</definedName>
    <definedName name="_xlnm.Print_Area" localSheetId="0">'Justifikazio-orria'!$B$1:$U$95</definedName>
  </definedNames>
  <calcPr calcId="162913"/>
</workbook>
</file>

<file path=xl/calcChain.xml><?xml version="1.0" encoding="utf-8"?>
<calcChain xmlns="http://schemas.openxmlformats.org/spreadsheetml/2006/main">
  <c r="R8" i="12" l="1"/>
  <c r="M8" i="12"/>
  <c r="H8" i="12"/>
  <c r="C8" i="12"/>
  <c r="S6" i="12"/>
  <c r="I6" i="12"/>
  <c r="K4" i="12"/>
  <c r="S8" i="12" l="1"/>
  <c r="N8" i="12"/>
  <c r="I8" i="12"/>
  <c r="D8" i="12"/>
  <c r="S87" i="12"/>
</calcChain>
</file>

<file path=xl/sharedStrings.xml><?xml version="1.0" encoding="utf-8"?>
<sst xmlns="http://schemas.openxmlformats.org/spreadsheetml/2006/main" count="2252" uniqueCount="1297">
  <si>
    <t xml:space="preserve">GUZTIRA: </t>
  </si>
  <si>
    <t>Kodea</t>
  </si>
  <si>
    <t>010160</t>
  </si>
  <si>
    <t>CPEIPS ARESKETA IKASTOLA HLBHIP</t>
  </si>
  <si>
    <t>010195</t>
  </si>
  <si>
    <t>010170</t>
  </si>
  <si>
    <t>CPEIP BASTIDA IKASTOLA HLHIP</t>
  </si>
  <si>
    <t>010174</t>
  </si>
  <si>
    <t>CPEIPS LAUDIO IKASTOLA HLBHIP</t>
  </si>
  <si>
    <t>010202</t>
  </si>
  <si>
    <t>CPEIPS LAUTADA IKASTOLA HLBHIP</t>
  </si>
  <si>
    <t>010244</t>
  </si>
  <si>
    <t>010229</t>
  </si>
  <si>
    <t>CPEIPS CARMELITAS-SAGRADO CORAZÓN HLBHIP</t>
  </si>
  <si>
    <t>010218</t>
  </si>
  <si>
    <t>CPEIPS HOGAR SAN JOSE HLBHIP</t>
  </si>
  <si>
    <t>010188</t>
  </si>
  <si>
    <t>010228</t>
  </si>
  <si>
    <t>CPEIPS SAGRADO CORAZÓN HLBHIP</t>
  </si>
  <si>
    <t>010221</t>
  </si>
  <si>
    <t>CPEIPS URKIDE HLBHIP</t>
  </si>
  <si>
    <t>010237</t>
  </si>
  <si>
    <t>014493</t>
  </si>
  <si>
    <t>CPEIPS ANDRA MARI IKASTOLA HLBHIP</t>
  </si>
  <si>
    <t>014566</t>
  </si>
  <si>
    <t>014567</t>
  </si>
  <si>
    <t>CPEIPS LA MILAGROSA HLBHIP</t>
  </si>
  <si>
    <t>014583</t>
  </si>
  <si>
    <t>014586</t>
  </si>
  <si>
    <t>CPEIPS SAN JUAN BOSCO HLBHIP</t>
  </si>
  <si>
    <t>014587</t>
  </si>
  <si>
    <t>014502</t>
  </si>
  <si>
    <t>CPEIPS ELEIZALDE IKASTOLA HLBHIP</t>
  </si>
  <si>
    <t>014602</t>
  </si>
  <si>
    <t>014495</t>
  </si>
  <si>
    <t>CPEIPS ABUSU IKASTOLA HLBHIP</t>
  </si>
  <si>
    <t>014619</t>
  </si>
  <si>
    <t>CPEIPS ÁNGELES CUSTODIOS HLBHIP</t>
  </si>
  <si>
    <t>014629</t>
  </si>
  <si>
    <t>CPEIPS BERRIO-OTXOA HLBHIP</t>
  </si>
  <si>
    <t>014637</t>
  </si>
  <si>
    <t>014658</t>
  </si>
  <si>
    <t>CPEIPS LA SALLE BILBAO HLBHIP</t>
  </si>
  <si>
    <t>014663</t>
  </si>
  <si>
    <t>CPEIPS MADRE DE DIOS HLBHIP</t>
  </si>
  <si>
    <t>014709</t>
  </si>
  <si>
    <t>CPEIPS TRUEBA DE ARTXANDA HLBHIP</t>
  </si>
  <si>
    <t>014516</t>
  </si>
  <si>
    <t>CPEIPS URRETXINDORRA IKASTOLA HLBHIP</t>
  </si>
  <si>
    <t>014676</t>
  </si>
  <si>
    <t>014518</t>
  </si>
  <si>
    <t>CPEIPS KURUTZIAGA IKASTOLA HLBHIP</t>
  </si>
  <si>
    <t>014727</t>
  </si>
  <si>
    <t>014729</t>
  </si>
  <si>
    <t>CPEIPS SAN JOSE-JESUITAK HLBHIP</t>
  </si>
  <si>
    <t>015220</t>
  </si>
  <si>
    <t>CPES IBAIZABAL KOOP. E. IKASTOLA BHIP</t>
  </si>
  <si>
    <t>014838</t>
  </si>
  <si>
    <t>014521</t>
  </si>
  <si>
    <t>CPEIPS EGUZKIBEGI IKASTOLA HLBHIP</t>
  </si>
  <si>
    <t>014526</t>
  </si>
  <si>
    <t>CPEIPS SAN FIDEL IKASTOLA HLBHIP</t>
  </si>
  <si>
    <t>014524</t>
  </si>
  <si>
    <t>014761</t>
  </si>
  <si>
    <t>015064</t>
  </si>
  <si>
    <t>CPEIPS BETIKO IKASTOLA HLBHIP</t>
  </si>
  <si>
    <t>014769</t>
  </si>
  <si>
    <t>CPEIPS NTRA. SRA. DE LAS MERCEDES HLBHIP</t>
  </si>
  <si>
    <t>014530</t>
  </si>
  <si>
    <t>CPEIPS RESURRECCIÓN M. DE AZKUE IKASTOLA HLBHIP</t>
  </si>
  <si>
    <t>014561</t>
  </si>
  <si>
    <t>CPEIPS LAURO IKASTOLA HLBHIP</t>
  </si>
  <si>
    <t>014777</t>
  </si>
  <si>
    <t>014816</t>
  </si>
  <si>
    <t>014544</t>
  </si>
  <si>
    <t>CPEIPS ASTI-LEKU IKASTOLA HLBHIP</t>
  </si>
  <si>
    <t>014796</t>
  </si>
  <si>
    <t>CPEIPS STA. MARÍA HLBHIP</t>
  </si>
  <si>
    <t>014811</t>
  </si>
  <si>
    <t>CPEIP STA. EULALIA HLHIP</t>
  </si>
  <si>
    <t>014550</t>
  </si>
  <si>
    <t>CPEIPS BIHOTZ GAZTEA IKASTOLA HLBHIP</t>
  </si>
  <si>
    <t>014809</t>
  </si>
  <si>
    <t>CPEIPS SAN JOSE HLBHIP</t>
  </si>
  <si>
    <t>014817</t>
  </si>
  <si>
    <t>CPEIPS AMOR MISERICORDIOSO HLBHIP</t>
  </si>
  <si>
    <t>014820</t>
  </si>
  <si>
    <t>CPEIPS BEGOÑAKO ANDRA MARI HLBHIP</t>
  </si>
  <si>
    <t>014824</t>
  </si>
  <si>
    <t>012309</t>
  </si>
  <si>
    <t>CPEIPS AITA LARRAMENDI IKASTOLA HLBHIP</t>
  </si>
  <si>
    <t>012746</t>
  </si>
  <si>
    <t>012395</t>
  </si>
  <si>
    <t>012347</t>
  </si>
  <si>
    <t>012345</t>
  </si>
  <si>
    <t>CPEIPS SAN FRANTZISKO XABIER HLBHIP</t>
  </si>
  <si>
    <t>012399</t>
  </si>
  <si>
    <t>CPEIPS SAN JOSE DE FLOREAGA HLBHIP</t>
  </si>
  <si>
    <t>012404</t>
  </si>
  <si>
    <t>CPEIPS IRAURGI HLBHIP</t>
  </si>
  <si>
    <t>012380</t>
  </si>
  <si>
    <t>CPEIPS MARIAREN LAGUNDIA IKASTOLA HLBHIP</t>
  </si>
  <si>
    <t>012361</t>
  </si>
  <si>
    <t>CPEIPS AXULAR LIZEOA HLBHIP</t>
  </si>
  <si>
    <t>012364</t>
  </si>
  <si>
    <t>CPEIPS HERRI-AMETSA IKASTOLA HLBHIP</t>
  </si>
  <si>
    <t>012512</t>
  </si>
  <si>
    <t>012513</t>
  </si>
  <si>
    <t>012514</t>
  </si>
  <si>
    <t>CPEIPS LA SALLE HLBHIP</t>
  </si>
  <si>
    <t>012542</t>
  </si>
  <si>
    <t>012547</t>
  </si>
  <si>
    <t>CPEIPS STA. TERESA HLBHIP</t>
  </si>
  <si>
    <t>012372</t>
  </si>
  <si>
    <t>CPEIPS ZURRIOLA IKASTOLA HLBHIP</t>
  </si>
  <si>
    <t>012479</t>
  </si>
  <si>
    <t>012362</t>
  </si>
  <si>
    <t>CPES J.M. BARANDIARAN LIZEOA BHIP</t>
  </si>
  <si>
    <t>012418</t>
  </si>
  <si>
    <t>CPEIP LA SALLE-ISASI HLHIP</t>
  </si>
  <si>
    <t>012419</t>
  </si>
  <si>
    <t>CPEIPS STA. MARÍA DE LA PROVIDENCIA HLBHIP</t>
  </si>
  <si>
    <t>012416</t>
  </si>
  <si>
    <t>CPES NTRA. SRA. DE AZITAIN BHIP</t>
  </si>
  <si>
    <t>012473</t>
  </si>
  <si>
    <t>012471</t>
  </si>
  <si>
    <t>012330</t>
  </si>
  <si>
    <t>012331</t>
  </si>
  <si>
    <t>CPEPS ALMEN IKASTOLA LBHIP</t>
  </si>
  <si>
    <t>012428</t>
  </si>
  <si>
    <t>CPEIPS AMA GUADALUPEKOA HLBHIP</t>
  </si>
  <si>
    <t>012336</t>
  </si>
  <si>
    <t>CPEIPS UZTURPE IKASTOLA HLBHIP</t>
  </si>
  <si>
    <t>012438</t>
  </si>
  <si>
    <t>012339</t>
  </si>
  <si>
    <t>CPEIP IRURA IKASTOLA HLHIP</t>
  </si>
  <si>
    <t>012341</t>
  </si>
  <si>
    <t>CPEIPS SAN BENITO IKASTOLA HLBHIP</t>
  </si>
  <si>
    <t>012342</t>
  </si>
  <si>
    <t>CPEIPS HAZTEGI IKASTOLA HLBHIP</t>
  </si>
  <si>
    <t>012352</t>
  </si>
  <si>
    <t>CPEIPS HAURTZARO IKASTOLA HLBHIP</t>
  </si>
  <si>
    <t>012349</t>
  </si>
  <si>
    <t>CPEIPS TXANTXIKU IKASTOLA HLBHIP</t>
  </si>
  <si>
    <t>012384</t>
  </si>
  <si>
    <t>CPEIPS URRETXU-ZUMARRAGA IKASTOLA HLBHIP</t>
  </si>
  <si>
    <t>012378</t>
  </si>
  <si>
    <t>CPEIPS UDARREGI HLBHIP</t>
  </si>
  <si>
    <t>012386</t>
  </si>
  <si>
    <t>012592</t>
  </si>
  <si>
    <t>010002</t>
  </si>
  <si>
    <t>CEIP DULANTZI HLHI</t>
  </si>
  <si>
    <t>010327</t>
  </si>
  <si>
    <t>CEIP SAN MARTÍN HLHI</t>
  </si>
  <si>
    <t>010012</t>
  </si>
  <si>
    <t>CPI IKASBIDEA IKASTOLA IPI</t>
  </si>
  <si>
    <t>010010</t>
  </si>
  <si>
    <t>CEIP ARTEKO GURE AMA HLHI</t>
  </si>
  <si>
    <t>010165</t>
  </si>
  <si>
    <t>CEIP ETXAURREN IKASTOLA HLHI</t>
  </si>
  <si>
    <t>010604</t>
  </si>
  <si>
    <t>010022</t>
  </si>
  <si>
    <t>CEIP VÍCTOR TAPIA HLHI</t>
  </si>
  <si>
    <t>010172</t>
  </si>
  <si>
    <t>CEIP LANTZIEGO IKASTOLA HLHI</t>
  </si>
  <si>
    <t>010027</t>
  </si>
  <si>
    <t>CEIP FABIÁN LEGORBURU HLHI</t>
  </si>
  <si>
    <t>010338</t>
  </si>
  <si>
    <t>CEIP LAMUZA HLHI</t>
  </si>
  <si>
    <t>010351</t>
  </si>
  <si>
    <t>IES LAUDIO BHI</t>
  </si>
  <si>
    <t>010042</t>
  </si>
  <si>
    <t>CEIP UNAMUNZAGA HLHI</t>
  </si>
  <si>
    <t>010179</t>
  </si>
  <si>
    <t>CEIP P. LOPE DE LARREA IKASTOLA HLHI</t>
  </si>
  <si>
    <t>010052</t>
  </si>
  <si>
    <t>010450</t>
  </si>
  <si>
    <t>CEIP IBAIONDO HLHI</t>
  </si>
  <si>
    <t>010510</t>
  </si>
  <si>
    <t>CEIP LAKUABIZKARRA HLHI</t>
  </si>
  <si>
    <t>010142</t>
  </si>
  <si>
    <t>CEIP PEDRO IGNACIO BARRUTIA IKASTOLA HLHI</t>
  </si>
  <si>
    <t>010153</t>
  </si>
  <si>
    <t>CEIP TOKI EDER IKASTOLA HLHI</t>
  </si>
  <si>
    <t>IES KOLDO MITXELENA BHI</t>
  </si>
  <si>
    <t>010135</t>
  </si>
  <si>
    <t>IES LOS HERRÁN BHI</t>
  </si>
  <si>
    <t>010266</t>
  </si>
  <si>
    <t>IES MIGUEL DE UNAMUNO BHI</t>
  </si>
  <si>
    <t>010157</t>
  </si>
  <si>
    <t>IES MURGIA BHI</t>
  </si>
  <si>
    <t>014003</t>
  </si>
  <si>
    <t>CEIP ZELAIETA HLHI</t>
  </si>
  <si>
    <t>014006</t>
  </si>
  <si>
    <t>CEIP MTRO. ASKARTZA ISUSI HLHI</t>
  </si>
  <si>
    <t>014010</t>
  </si>
  <si>
    <t>IES DOLORES IBARRURI BHI</t>
  </si>
  <si>
    <t>015627</t>
  </si>
  <si>
    <t>014454</t>
  </si>
  <si>
    <t>CEIP AREATZA HLHI</t>
  </si>
  <si>
    <t>015020</t>
  </si>
  <si>
    <t>CEIP BARRUTIA HLHI</t>
  </si>
  <si>
    <t>015021</t>
  </si>
  <si>
    <t>IES BARRUTIALDE BHI</t>
  </si>
  <si>
    <t>014235</t>
  </si>
  <si>
    <t>CEIP ARRATIA HLHI</t>
  </si>
  <si>
    <t>014026</t>
  </si>
  <si>
    <t>CEIP ÁNGEL LARENA HLHI</t>
  </si>
  <si>
    <t>014451</t>
  </si>
  <si>
    <t>IES BALMASEDA BHI</t>
  </si>
  <si>
    <t>014038</t>
  </si>
  <si>
    <t>CEIP ARTEAGABEITIA HLHI</t>
  </si>
  <si>
    <t>014067</t>
  </si>
  <si>
    <t>CEIP IBAIBE HLHI</t>
  </si>
  <si>
    <t>014050</t>
  </si>
  <si>
    <t>CEIP MUKUSULUBA HLHI</t>
  </si>
  <si>
    <t>014055</t>
  </si>
  <si>
    <t>014064</t>
  </si>
  <si>
    <t>IES ANTONIO TRUEBA BHI</t>
  </si>
  <si>
    <t>014066</t>
  </si>
  <si>
    <t>IES BEURKO BHI</t>
  </si>
  <si>
    <t>014065</t>
  </si>
  <si>
    <t>IES CRUCES BHI</t>
  </si>
  <si>
    <t>014073</t>
  </si>
  <si>
    <t>014087</t>
  </si>
  <si>
    <t>IES URIBARRI BHI</t>
  </si>
  <si>
    <t>014090</t>
  </si>
  <si>
    <t>CEIP BERANGO-MERANA HLHI</t>
  </si>
  <si>
    <t>015106</t>
  </si>
  <si>
    <t>014097</t>
  </si>
  <si>
    <t>CEIP LEARRETA-MARKINA HLHI</t>
  </si>
  <si>
    <t>015073</t>
  </si>
  <si>
    <t>IES BERRIZ BHI</t>
  </si>
  <si>
    <t>014510</t>
  </si>
  <si>
    <t>014126</t>
  </si>
  <si>
    <t>CEIP LUIS BRIÑAS-SANTUTXU HLHI</t>
  </si>
  <si>
    <t>014131</t>
  </si>
  <si>
    <t>CEIP MAESTRO GARCIA RIVERO HLHI</t>
  </si>
  <si>
    <t>014137</t>
  </si>
  <si>
    <t>CEIP PÍO BAROJA HLHI</t>
  </si>
  <si>
    <t>014151</t>
  </si>
  <si>
    <t>CEIP TXURDINAGA HLHI</t>
  </si>
  <si>
    <t>014188</t>
  </si>
  <si>
    <t>IES GABRIEL ARESTI BHI</t>
  </si>
  <si>
    <t>015724</t>
  </si>
  <si>
    <t>IES IGNACIO ELLACURÍA-ZURBARAN BHI</t>
  </si>
  <si>
    <t>015075</t>
  </si>
  <si>
    <t>IES LUIS BRIÑAS-SANTUTXU BHI</t>
  </si>
  <si>
    <t>014189</t>
  </si>
  <si>
    <t>014191</t>
  </si>
  <si>
    <t>014192</t>
  </si>
  <si>
    <t>IES SAN ADRIAN BHI</t>
  </si>
  <si>
    <t>015191</t>
  </si>
  <si>
    <t>IES SAN IGNACIO BHI</t>
  </si>
  <si>
    <t>014190</t>
  </si>
  <si>
    <t>IES TXURDINAGA BEHEKOA BHI</t>
  </si>
  <si>
    <t>015078</t>
  </si>
  <si>
    <t>IES ZORROZA BHI</t>
  </si>
  <si>
    <t>014230</t>
  </si>
  <si>
    <t>014464</t>
  </si>
  <si>
    <t>CEIP DERIO HLHI</t>
  </si>
  <si>
    <t>014466</t>
  </si>
  <si>
    <t>015307</t>
  </si>
  <si>
    <t>IES FRAY JUAN DE ZUMARRAGA-DURANGO BHI</t>
  </si>
  <si>
    <t>014560</t>
  </si>
  <si>
    <t>CEIP ALTZAGA IKASTOLA HLHI</t>
  </si>
  <si>
    <t>014256</t>
  </si>
  <si>
    <t>CEIP MANUELA ZUBIZARRETA HLHI</t>
  </si>
  <si>
    <t>014280</t>
  </si>
  <si>
    <t>CEIP UNKINA HLHI</t>
  </si>
  <si>
    <t>015101</t>
  </si>
  <si>
    <t>CEIP URRETA HLHI</t>
  </si>
  <si>
    <t>014284</t>
  </si>
  <si>
    <t>CEIP MONTORRE HLHI</t>
  </si>
  <si>
    <t>014320</t>
  </si>
  <si>
    <t>IES GERNIKA BHI</t>
  </si>
  <si>
    <t>014288</t>
  </si>
  <si>
    <t>CEIP ANDRA MARI HLHI</t>
  </si>
  <si>
    <t>014523</t>
  </si>
  <si>
    <t>CEIP GEROA IKASTOLA HLHI</t>
  </si>
  <si>
    <t>014290</t>
  </si>
  <si>
    <t>CEIP JUAN BAUTISTA ZABALA HLHI</t>
  </si>
  <si>
    <t>015109</t>
  </si>
  <si>
    <t>IES AIXERROTA BHI</t>
  </si>
  <si>
    <t>014287</t>
  </si>
  <si>
    <t>CEIP GORLIZ HLHI</t>
  </si>
  <si>
    <t>015757</t>
  </si>
  <si>
    <t>014456</t>
  </si>
  <si>
    <t>IES ARRATIA BHI</t>
  </si>
  <si>
    <t>015090</t>
  </si>
  <si>
    <t>IES JUAN OROBIOGOITIA BHI</t>
  </si>
  <si>
    <t>014327</t>
  </si>
  <si>
    <t>CEIP LARRABETZU HLHI</t>
  </si>
  <si>
    <t>014332</t>
  </si>
  <si>
    <t>CEIP LAMIAKO HLHI</t>
  </si>
  <si>
    <t>014340</t>
  </si>
  <si>
    <t>014339</t>
  </si>
  <si>
    <t>IES JOSE MIGUEL BARANDIARAN BHI</t>
  </si>
  <si>
    <t>014925</t>
  </si>
  <si>
    <t>CEIP LEKEITIO HLHI</t>
  </si>
  <si>
    <t>015624</t>
  </si>
  <si>
    <t>IES LEKEITIO BHI</t>
  </si>
  <si>
    <t>014341</t>
  </si>
  <si>
    <t>014407</t>
  </si>
  <si>
    <t>014352</t>
  </si>
  <si>
    <t>014361</t>
  </si>
  <si>
    <t>CEIP MUNDAKA HLHI</t>
  </si>
  <si>
    <t>014367</t>
  </si>
  <si>
    <t>015108</t>
  </si>
  <si>
    <t>014025</t>
  </si>
  <si>
    <t>CEIP MUNITIBAR HLHI</t>
  </si>
  <si>
    <t>014539</t>
  </si>
  <si>
    <t>CEIP MUSKIZKO IKASTOLA HLHI</t>
  </si>
  <si>
    <t>014370</t>
  </si>
  <si>
    <t>CEIP PEDRO CANTARRANA HLHI</t>
  </si>
  <si>
    <t>014356</t>
  </si>
  <si>
    <t>CEIP URRETXINDORRA HLHI</t>
  </si>
  <si>
    <t>014378</t>
  </si>
  <si>
    <t>CEIP ZALDUPE HLHI</t>
  </si>
  <si>
    <t>015623</t>
  </si>
  <si>
    <t>IES ONDARROA BHI</t>
  </si>
  <si>
    <t>014426</t>
  </si>
  <si>
    <t>CEIP OTXARTAGA HLHI</t>
  </si>
  <si>
    <t>015093</t>
  </si>
  <si>
    <t>IES ORTUELLA BHI</t>
  </si>
  <si>
    <t>015143</t>
  </si>
  <si>
    <t>014391</t>
  </si>
  <si>
    <t>CEIP KANPAZAR HLHI</t>
  </si>
  <si>
    <t>014392</t>
  </si>
  <si>
    <t>015683</t>
  </si>
  <si>
    <t>014928</t>
  </si>
  <si>
    <t>014413</t>
  </si>
  <si>
    <t>CEIP LAS VIÑAS HLHI</t>
  </si>
  <si>
    <t>014430</t>
  </si>
  <si>
    <t>CEIP ALBIZ HLHI</t>
  </si>
  <si>
    <t>014432</t>
  </si>
  <si>
    <t>CEIP KUETO HLHI</t>
  </si>
  <si>
    <t>014486</t>
  </si>
  <si>
    <t>CEIP GORONDAGANE HLHI</t>
  </si>
  <si>
    <t>015094</t>
  </si>
  <si>
    <t>015178</t>
  </si>
  <si>
    <t>IES BURDINIBARRA BHI</t>
  </si>
  <si>
    <t>014457</t>
  </si>
  <si>
    <t>CEIP ZALDIBAR HLHI</t>
  </si>
  <si>
    <t>015095</t>
  </si>
  <si>
    <t>IES ZALLA BHI</t>
  </si>
  <si>
    <t>015245</t>
  </si>
  <si>
    <t>CEIP ZARATAMO HLHI</t>
  </si>
  <si>
    <t>014236</t>
  </si>
  <si>
    <t>CEIP ZEANURI HLHI</t>
  </si>
  <si>
    <t>014237</t>
  </si>
  <si>
    <t>CEIP ZUBIALDE HLHI</t>
  </si>
  <si>
    <t>012003</t>
  </si>
  <si>
    <t>012004</t>
  </si>
  <si>
    <t>012005</t>
  </si>
  <si>
    <t>CEIP ALKIZA HLHI</t>
  </si>
  <si>
    <t>013078</t>
  </si>
  <si>
    <t>012007</t>
  </si>
  <si>
    <t>CEIP ZUMADI HLHI</t>
  </si>
  <si>
    <t>012779</t>
  </si>
  <si>
    <t>012945</t>
  </si>
  <si>
    <t>IES KURTZEBARRI BHI</t>
  </si>
  <si>
    <t>013006</t>
  </si>
  <si>
    <t>IES ARRASATE BHI</t>
  </si>
  <si>
    <t>012017</t>
  </si>
  <si>
    <t>CEIP PELLO ERROTA HLHI</t>
  </si>
  <si>
    <t>012018</t>
  </si>
  <si>
    <t>CEIP JOXEMIEL BARANDIARAN ESKOLA HLHI</t>
  </si>
  <si>
    <t>012319</t>
  </si>
  <si>
    <t>CEIP AZKOITIKO IKASTOLA-XABIER MUNIBE HLHI</t>
  </si>
  <si>
    <t>012985</t>
  </si>
  <si>
    <t>013026</t>
  </si>
  <si>
    <t>012031</t>
  </si>
  <si>
    <t>CEIP J.A. MUÑAGORRI HLHI</t>
  </si>
  <si>
    <t>012265</t>
  </si>
  <si>
    <t>012032</t>
  </si>
  <si>
    <t>012358</t>
  </si>
  <si>
    <t>CEIP AITOR IKASTOLA HLHI</t>
  </si>
  <si>
    <t>012368</t>
  </si>
  <si>
    <t>012185</t>
  </si>
  <si>
    <t>CEIP MENDIOLA HLHI</t>
  </si>
  <si>
    <t>012202</t>
  </si>
  <si>
    <t>CEIP ZUHAIZTI HLHI</t>
  </si>
  <si>
    <t>013085</t>
  </si>
  <si>
    <t>IES ANTIGUA-LUBERRI BHI</t>
  </si>
  <si>
    <t>012960</t>
  </si>
  <si>
    <t>IES ARANTZAZUKO AMA BHI</t>
  </si>
  <si>
    <t>012958</t>
  </si>
  <si>
    <t>012982</t>
  </si>
  <si>
    <t>012051</t>
  </si>
  <si>
    <t>012327</t>
  </si>
  <si>
    <t>CEIP J.A. MOGEL IKASTOLA HLHI</t>
  </si>
  <si>
    <t>012050</t>
  </si>
  <si>
    <t>CEIP URKIZU HLHI</t>
  </si>
  <si>
    <t>012173</t>
  </si>
  <si>
    <t>012964</t>
  </si>
  <si>
    <t>012072</t>
  </si>
  <si>
    <t>012073</t>
  </si>
  <si>
    <t>CEIP ITURZAETA HLHI</t>
  </si>
  <si>
    <t>012654</t>
  </si>
  <si>
    <t>CEIP ELIZATXO IKASTOLA HLHI</t>
  </si>
  <si>
    <t>012334</t>
  </si>
  <si>
    <t>CEIP LANGILE IKASTOLA HLHI</t>
  </si>
  <si>
    <t>013012</t>
  </si>
  <si>
    <t>IES HERNANI BHI</t>
  </si>
  <si>
    <t>012976</t>
  </si>
  <si>
    <t>CEIP TALAIA HLHI</t>
  </si>
  <si>
    <t>012071</t>
  </si>
  <si>
    <t>IES TALAIA BHI</t>
  </si>
  <si>
    <t>013372</t>
  </si>
  <si>
    <t>CEIP EGUZKITZA HLHI</t>
  </si>
  <si>
    <t>012338</t>
  </si>
  <si>
    <t>CEIP TXINGUDI-IRUNGO IKASTOLA HLHI</t>
  </si>
  <si>
    <t>012968</t>
  </si>
  <si>
    <t>IES TXINGUDI BHI</t>
  </si>
  <si>
    <t>012115</t>
  </si>
  <si>
    <t>CEIP DOMINGO AGIRRE HLHI</t>
  </si>
  <si>
    <t>012962</t>
  </si>
  <si>
    <t>IES LEZO BHI</t>
  </si>
  <si>
    <t>012133</t>
  </si>
  <si>
    <t>012134</t>
  </si>
  <si>
    <t>CEIP ERREKALDE HLHI</t>
  </si>
  <si>
    <t>013015</t>
  </si>
  <si>
    <t>012282</t>
  </si>
  <si>
    <t>012137</t>
  </si>
  <si>
    <t>012150</t>
  </si>
  <si>
    <t>012242</t>
  </si>
  <si>
    <t>CEIP LAIOTZ HLHI</t>
  </si>
  <si>
    <t>012946</t>
  </si>
  <si>
    <t>IES SORALUZE BHI</t>
  </si>
  <si>
    <t>012244</t>
  </si>
  <si>
    <t>CEIP FÉLIX SAMANIEGO HLHI</t>
  </si>
  <si>
    <t>012980</t>
  </si>
  <si>
    <t>IES ORIXE BHI</t>
  </si>
  <si>
    <t>012975</t>
  </si>
  <si>
    <t>CEIP EGAPE IKASTOLA HLHI</t>
  </si>
  <si>
    <t>012957</t>
  </si>
  <si>
    <t>012284</t>
  </si>
  <si>
    <t>CEIP GAIN-ZURI HLHI</t>
  </si>
  <si>
    <t>012286</t>
  </si>
  <si>
    <t>IES J.M. IPARRAGIRRE BHI</t>
  </si>
  <si>
    <t>012288</t>
  </si>
  <si>
    <t>CEIP OROKIETA HLHI</t>
  </si>
  <si>
    <t>012041</t>
  </si>
  <si>
    <t>CEIP PEDRO M. OTAÑO HLHI</t>
  </si>
  <si>
    <t>012972</t>
  </si>
  <si>
    <t>CEIP ZUMAIA HLHI</t>
  </si>
  <si>
    <t>012298</t>
  </si>
  <si>
    <t>IES ZUMAIA BHI</t>
  </si>
  <si>
    <t>IKE</t>
  </si>
  <si>
    <t>EGE</t>
  </si>
  <si>
    <t>IKABIL</t>
  </si>
  <si>
    <t>Izena</t>
  </si>
  <si>
    <t>010342</t>
  </si>
  <si>
    <t>CPI MENDIALDEA IPI</t>
  </si>
  <si>
    <t>012117</t>
  </si>
  <si>
    <t>IES OLAZABAL BHI</t>
  </si>
  <si>
    <t>012119</t>
  </si>
  <si>
    <t>CEIP UGARO HLHI</t>
  </si>
  <si>
    <t>CPI JUAN ZARAGUETA HERRI ESKOLA IPI</t>
  </si>
  <si>
    <t>012965</t>
  </si>
  <si>
    <t>IES CRISTÓBAL GAMÓN BHI</t>
  </si>
  <si>
    <t>012967</t>
  </si>
  <si>
    <t>IES HIRUBIDE BHI</t>
  </si>
  <si>
    <t>013461</t>
  </si>
  <si>
    <t>IES BEASAIN BHI</t>
  </si>
  <si>
    <t>013521</t>
  </si>
  <si>
    <t>CEIP ASTIGARRAGAKO HERRI ESKOLA HLHI</t>
  </si>
  <si>
    <t>014068</t>
  </si>
  <si>
    <t>014268</t>
  </si>
  <si>
    <t>CEIP APERRIBAI HLHI</t>
  </si>
  <si>
    <t>014278</t>
  </si>
  <si>
    <t>IES ELEXALDE BHI</t>
  </si>
  <si>
    <t>014384</t>
  </si>
  <si>
    <t>015088</t>
  </si>
  <si>
    <t>015091</t>
  </si>
  <si>
    <t>IES MUNGIA BHI</t>
  </si>
  <si>
    <t>CPI ERETZA BERRI IPI</t>
  </si>
  <si>
    <t>CPEIPS PAULA MONTAL HLBHIP</t>
  </si>
  <si>
    <t>012544</t>
  </si>
  <si>
    <t>012549</t>
  </si>
  <si>
    <t>CPEIPS FUNDACIÓN ESCUELAS VENTADES HLBHIP</t>
  </si>
  <si>
    <t>014951</t>
  </si>
  <si>
    <t>CPEIPS ALAZNE HLBHIP</t>
  </si>
  <si>
    <t>010009</t>
  </si>
  <si>
    <t>010048</t>
  </si>
  <si>
    <t>CEIP IZARRA HLHI</t>
  </si>
  <si>
    <t>CEIP ADURZA IKASTOLA HLHI</t>
  </si>
  <si>
    <t>010054</t>
  </si>
  <si>
    <t>CEIP LANDAZURI IKASTOLA HLHI</t>
  </si>
  <si>
    <t>010140</t>
  </si>
  <si>
    <t>CEIP ODÓN DE APRAIZ IKASTOLA HLHI</t>
  </si>
  <si>
    <t>012002</t>
  </si>
  <si>
    <t>CEIP BASAKAITZ HLHI</t>
  </si>
  <si>
    <t>CEIP ALBIZTUR HLHI</t>
  </si>
  <si>
    <t>012038</t>
  </si>
  <si>
    <t>CEIP ARROA HLHI</t>
  </si>
  <si>
    <t>CEIP ARRATEKO ANDRA MARI HLHI</t>
  </si>
  <si>
    <t>CEIP BALENTZATEGI HLHI</t>
  </si>
  <si>
    <t>IES OIANGUREN BHI</t>
  </si>
  <si>
    <t>IES LAUAIZETA IKASTOLA BHI</t>
  </si>
  <si>
    <t>012974</t>
  </si>
  <si>
    <t>013431</t>
  </si>
  <si>
    <t>IES MINAS BHI</t>
  </si>
  <si>
    <t>014186</t>
  </si>
  <si>
    <t>IES BOTIKAZAR BHI</t>
  </si>
  <si>
    <t>IES REKALDEBERRI BHI</t>
  </si>
  <si>
    <t>CEIP BEKOBENTA HLHI</t>
  </si>
  <si>
    <t>CEIP LEGARDA HLHI</t>
  </si>
  <si>
    <t>014447</t>
  </si>
  <si>
    <t>CPI KARMELO IKASTOLA IPI</t>
  </si>
  <si>
    <t>IES MARKINA BHI</t>
  </si>
  <si>
    <t>015111</t>
  </si>
  <si>
    <t>IES ARTAZA-ROMO BHI</t>
  </si>
  <si>
    <t>IES URRITXE BHI</t>
  </si>
  <si>
    <t>CPI ANTONIO TRUEBA IPI</t>
  </si>
  <si>
    <t>CPEIPS SALBATORE MITXELENA HLBHIP</t>
  </si>
  <si>
    <t>CPEIPS LA ANUNCIATA HLBHIP</t>
  </si>
  <si>
    <t>CPEIPS SAN LUIS-LA SALLE HLBHIP</t>
  </si>
  <si>
    <t>CPEIPS EL CARMELO HLBHIP</t>
  </si>
  <si>
    <t>CPEIPS NTRA. SRA. DEL ROSARIO HLBHIP</t>
  </si>
  <si>
    <t>CPEIPS PRESENTACIÓN DE MARÍA HLBHIP</t>
  </si>
  <si>
    <t>CPEIPS AVELLANEDA HLBHIP</t>
  </si>
  <si>
    <t>014766</t>
  </si>
  <si>
    <t>CPEIPS VERA CRUZ HLBHIP</t>
  </si>
  <si>
    <t>014844</t>
  </si>
  <si>
    <t>CPEIPS AYALDE HLBHIP</t>
  </si>
  <si>
    <t>014531</t>
  </si>
  <si>
    <t>TOTAL</t>
  </si>
  <si>
    <t>AA</t>
  </si>
  <si>
    <t>SUBV</t>
  </si>
  <si>
    <t>010239</t>
  </si>
  <si>
    <t>CPEIPS CEU VIRGEN NIÑA HLBHIP</t>
  </si>
  <si>
    <t>GIPUZKOA</t>
  </si>
  <si>
    <t>012346</t>
  </si>
  <si>
    <t>CPEIPS GAZTELUPE-ARIMAZUBI IKASTOLA HLBHIP</t>
  </si>
  <si>
    <t>CPEIPS EL PILAR-CIA. DE MARÍA HLBHIP</t>
  </si>
  <si>
    <t>CPEIPS LA ASUNCIÓN HLBHIP</t>
  </si>
  <si>
    <t>012540</t>
  </si>
  <si>
    <t>CPEIP SAN JOSÉ (ESCUELA ASILO) HLHIP</t>
  </si>
  <si>
    <t>CPEIPS LA SALLE-LEGAZPI HLBHIP</t>
  </si>
  <si>
    <t>BIZKAIA</t>
  </si>
  <si>
    <t>CPEIPS SAN NIKOLAS IKASTOLA HLBHIP</t>
  </si>
  <si>
    <t>CPEIPS BERA-KRUZ IKASTOLA HLBHIP</t>
  </si>
  <si>
    <t>CPEIPS KARMENGO AMA HLBHIP</t>
  </si>
  <si>
    <t>CPEIPS EL AVE MARÍA HLBHIP</t>
  </si>
  <si>
    <t>CPEIPS JADO HLBHIP</t>
  </si>
  <si>
    <t>012140</t>
  </si>
  <si>
    <t>CEIP ELIZALDE HLHI</t>
  </si>
  <si>
    <t>CPI KARMENGO AMA-VIRGEN DEL CARMEN IPI</t>
  </si>
  <si>
    <t>CEIP SAN MARTIN AGIRRE HLHI</t>
  </si>
  <si>
    <t>CEIP JAKINTZA IKASTOLA HLHI</t>
  </si>
  <si>
    <t>IES EGAPE IKASTOLA BHI</t>
  </si>
  <si>
    <t>IES BIZARAIN BHI</t>
  </si>
  <si>
    <t>012973</t>
  </si>
  <si>
    <t>CEIP P. GARAIKOETXEA-LANDABERRI IK. HLHI</t>
  </si>
  <si>
    <t>CEIP SASOETA-ZUMABURU HLHI</t>
  </si>
  <si>
    <t>IES XABIER ZUBIRI-MANTEO BHI</t>
  </si>
  <si>
    <t>013020</t>
  </si>
  <si>
    <t>CIFP MIGUEL ALTUNA LHII</t>
  </si>
  <si>
    <t>013025</t>
  </si>
  <si>
    <t>IES USANDIZAGA-PEÑAFLORIDA-AMARA BHI</t>
  </si>
  <si>
    <t>CEIP IMAZ BERTSOLARIA HLHI</t>
  </si>
  <si>
    <t>014057</t>
  </si>
  <si>
    <t>CEIP ZUAZO HLHI</t>
  </si>
  <si>
    <t>CEIP JOSÉ ETXEGARAI HLHI</t>
  </si>
  <si>
    <t>014088</t>
  </si>
  <si>
    <t>CIFP BIDEBIETA LHII</t>
  </si>
  <si>
    <t>014157</t>
  </si>
  <si>
    <t>CEIP ZAMAKOLA-JUAN DELMAS HLHI</t>
  </si>
  <si>
    <t>014200</t>
  </si>
  <si>
    <t>IES ESKURTZE BHI</t>
  </si>
  <si>
    <t>CEIP JOSE M. UCELAY HLHI</t>
  </si>
  <si>
    <t>CPI JUAN B. EGUZKITZA MEABE IPI</t>
  </si>
  <si>
    <t>CEIP PLENTZIA HLHI</t>
  </si>
  <si>
    <t>CEIP MAESTRO ZUBELDIA HLHI</t>
  </si>
  <si>
    <t>CEIP LEZAMA HLHI</t>
  </si>
  <si>
    <t>IES BALLONTI BHI</t>
  </si>
  <si>
    <t>015006</t>
  </si>
  <si>
    <t>CEIP ALONSOTEGI HLHI</t>
  </si>
  <si>
    <t>IES BENGOETXE BHI</t>
  </si>
  <si>
    <t>IES SOPELA BHI</t>
  </si>
  <si>
    <t>IES URIBE-KOSTA BHI</t>
  </si>
  <si>
    <t>015764</t>
  </si>
  <si>
    <t>IES ARTABE BHI</t>
  </si>
  <si>
    <t>Nº</t>
  </si>
  <si>
    <t>Linea</t>
  </si>
  <si>
    <t>Udalerria</t>
  </si>
  <si>
    <t>ALEGRÍA-DULANTZI</t>
  </si>
  <si>
    <t>ARAMAIO</t>
  </si>
  <si>
    <t>ARTZINIEGA</t>
  </si>
  <si>
    <t>ARRATZUA-UBARRUNDIA</t>
  </si>
  <si>
    <t>LAGUARDIA</t>
  </si>
  <si>
    <t>LAUDIO/LLODIO</t>
  </si>
  <si>
    <t>010046</t>
  </si>
  <si>
    <t>IES ANITURRI BHI</t>
  </si>
  <si>
    <t>AGURAIN/SALVATIERRA</t>
  </si>
  <si>
    <t>URKABUSTAIZ</t>
  </si>
  <si>
    <t>VITORIA-GASTEIZ</t>
  </si>
  <si>
    <t>010053</t>
  </si>
  <si>
    <t>CEIP ARANZABELA IKASTOLA HLHI</t>
  </si>
  <si>
    <t>ZUIA</t>
  </si>
  <si>
    <t>AYALA/AIARA</t>
  </si>
  <si>
    <t>LANCIEGO/LANTZIEGO</t>
  </si>
  <si>
    <t>010317</t>
  </si>
  <si>
    <t>CEIP LATIORRO HLHI</t>
  </si>
  <si>
    <t>AMURRIO</t>
  </si>
  <si>
    <t>010350</t>
  </si>
  <si>
    <t>CEIP GORBEIA ESKOLA HLHI</t>
  </si>
  <si>
    <t>ZIGOITIA</t>
  </si>
  <si>
    <t>CAMPEZO/KANPEZU</t>
  </si>
  <si>
    <t>AIZARNAZABAL</t>
  </si>
  <si>
    <t>ALBIZTUR</t>
  </si>
  <si>
    <t>ALEGIA</t>
  </si>
  <si>
    <t>ALKIZA</t>
  </si>
  <si>
    <t>AMEZKETA</t>
  </si>
  <si>
    <t>ARETXABALETA</t>
  </si>
  <si>
    <t>ASTEASU</t>
  </si>
  <si>
    <t>ATAUN</t>
  </si>
  <si>
    <t>BERASTEGI</t>
  </si>
  <si>
    <t>BERROBI</t>
  </si>
  <si>
    <t>ZESTOA</t>
  </si>
  <si>
    <t>ZIZURKIL</t>
  </si>
  <si>
    <t>EIBAR</t>
  </si>
  <si>
    <t>012065</t>
  </si>
  <si>
    <t>CEIP LUIS EZEIZA HLHI</t>
  </si>
  <si>
    <t>ESKORIATZA</t>
  </si>
  <si>
    <t>HONDARRIBIA</t>
  </si>
  <si>
    <t>GABIRIA</t>
  </si>
  <si>
    <t>GETARIA</t>
  </si>
  <si>
    <t>IRUN</t>
  </si>
  <si>
    <t>LEGAZPI</t>
  </si>
  <si>
    <t>LEGORRETA</t>
  </si>
  <si>
    <t>OLABERRIA</t>
  </si>
  <si>
    <t>OÑATI</t>
  </si>
  <si>
    <t>ORIO</t>
  </si>
  <si>
    <t>OIARTZUN</t>
  </si>
  <si>
    <t>PASAIA</t>
  </si>
  <si>
    <t>ERRENTERIA</t>
  </si>
  <si>
    <t>DONOSTIA / SAN SEBASTIÁN</t>
  </si>
  <si>
    <t>SEGURA</t>
  </si>
  <si>
    <t>TOLOSA</t>
  </si>
  <si>
    <t>BERGARA</t>
  </si>
  <si>
    <t>012273</t>
  </si>
  <si>
    <t>CEIP ANGIOZAR HLHI</t>
  </si>
  <si>
    <t>VILLABONA</t>
  </si>
  <si>
    <t>ORDIZIA</t>
  </si>
  <si>
    <t>URRETXU</t>
  </si>
  <si>
    <t>ZARAUTZ</t>
  </si>
  <si>
    <t>ZUMAIA</t>
  </si>
  <si>
    <t>AZKOITIA</t>
  </si>
  <si>
    <t>012320</t>
  </si>
  <si>
    <t>CEIP AZPEITIKO IKASTOLA-KARMELO ETXEGARAI HLHI</t>
  </si>
  <si>
    <t>AZPEITIA</t>
  </si>
  <si>
    <t>HERNANI</t>
  </si>
  <si>
    <t>012777</t>
  </si>
  <si>
    <t>CEIP ELGOIBAR HLHI</t>
  </si>
  <si>
    <t>ELGOIBAR</t>
  </si>
  <si>
    <t>ANDOAIN</t>
  </si>
  <si>
    <t>URNIETA</t>
  </si>
  <si>
    <t>LEZO</t>
  </si>
  <si>
    <t>012966</t>
  </si>
  <si>
    <t>IES TOKI ALAI BHI</t>
  </si>
  <si>
    <t>012969</t>
  </si>
  <si>
    <t>IES EGUZKITZA BHI</t>
  </si>
  <si>
    <t>LASARTE-ORIA</t>
  </si>
  <si>
    <t>ARRASATE/MONDRAGÓN</t>
  </si>
  <si>
    <t>BEASAIN</t>
  </si>
  <si>
    <t>ALTZO</t>
  </si>
  <si>
    <t>IES ELGOIBAR BHI</t>
  </si>
  <si>
    <t>ASTIGARRAGA</t>
  </si>
  <si>
    <t>013554</t>
  </si>
  <si>
    <t>IES ORIARTE BHI</t>
  </si>
  <si>
    <t>013555</t>
  </si>
  <si>
    <t>IES UROLA IKASTOLA BHI</t>
  </si>
  <si>
    <t>ABADIÑO</t>
  </si>
  <si>
    <t>ARTZENTALES</t>
  </si>
  <si>
    <t>014029</t>
  </si>
  <si>
    <t>CEIP ARRIGORRIAGA HLHI</t>
  </si>
  <si>
    <t>ARRIGORRIAGA</t>
  </si>
  <si>
    <t>014034</t>
  </si>
  <si>
    <t>CEIP URKITZA HLHI</t>
  </si>
  <si>
    <t>BAKIO</t>
  </si>
  <si>
    <t>BARAKALDO</t>
  </si>
  <si>
    <t>BASAURI</t>
  </si>
  <si>
    <t>BERANGO</t>
  </si>
  <si>
    <t>BERRIZ</t>
  </si>
  <si>
    <t>BILBAO</t>
  </si>
  <si>
    <t>014123</t>
  </si>
  <si>
    <t>CEIP ING. JOSE ORBEGOZO GOROSTIDI HLHI</t>
  </si>
  <si>
    <t>014161</t>
  </si>
  <si>
    <t>CEIP ZURBARANBARRI HLHI</t>
  </si>
  <si>
    <t>BUSTURIA</t>
  </si>
  <si>
    <t>ARTEA</t>
  </si>
  <si>
    <t>ZEANURI</t>
  </si>
  <si>
    <t>ZEBERIO</t>
  </si>
  <si>
    <t>ETXEBARRIA</t>
  </si>
  <si>
    <t>014258</t>
  </si>
  <si>
    <t>CEIP ELORRIO HLHI</t>
  </si>
  <si>
    <t>ELORRIO</t>
  </si>
  <si>
    <t>ERMUA</t>
  </si>
  <si>
    <t>GALDAKAO</t>
  </si>
  <si>
    <t>GAUTEGIZ ARTEAGA</t>
  </si>
  <si>
    <t>GORLIZ</t>
  </si>
  <si>
    <t>GETXO</t>
  </si>
  <si>
    <t>GERNIKA-LUMO</t>
  </si>
  <si>
    <t>014324</t>
  </si>
  <si>
    <t>CEIP ISPASTER HLHI</t>
  </si>
  <si>
    <t>ISPASTER</t>
  </si>
  <si>
    <t>LARRABETZU</t>
  </si>
  <si>
    <t>LEIOA</t>
  </si>
  <si>
    <t>CIFP ESCUELA DE HOSTELERÍA LHII</t>
  </si>
  <si>
    <t>LEMOA</t>
  </si>
  <si>
    <t>MARKINA-XEMEIN</t>
  </si>
  <si>
    <t>MUXIKA</t>
  </si>
  <si>
    <t>MUNDAKA</t>
  </si>
  <si>
    <t>MUNGIA</t>
  </si>
  <si>
    <t>MUSKIZ</t>
  </si>
  <si>
    <t>ONDARROA</t>
  </si>
  <si>
    <t>PLENTZIA</t>
  </si>
  <si>
    <t>PORTUGALETE</t>
  </si>
  <si>
    <t>VALLE DE TRÁPAGA-TRAPAGARAN</t>
  </si>
  <si>
    <t>LEZAMA</t>
  </si>
  <si>
    <t>SANTURTZI</t>
  </si>
  <si>
    <t>ORTUELLA</t>
  </si>
  <si>
    <t>SESTAO</t>
  </si>
  <si>
    <t>TRUCIOS-TURTZIOZ</t>
  </si>
  <si>
    <t>BALMASEDA</t>
  </si>
  <si>
    <t>AREATZA</t>
  </si>
  <si>
    <t>IGORRE</t>
  </si>
  <si>
    <t>ZALDIBAR</t>
  </si>
  <si>
    <t>ZALLA</t>
  </si>
  <si>
    <t>DERIO</t>
  </si>
  <si>
    <t>ERANDIO</t>
  </si>
  <si>
    <t>SONDIKA</t>
  </si>
  <si>
    <t>BERMEO</t>
  </si>
  <si>
    <t>LEKEITIO</t>
  </si>
  <si>
    <t>ALONSOTEGI</t>
  </si>
  <si>
    <t>015015</t>
  </si>
  <si>
    <t>CEIP ROMO HLHI</t>
  </si>
  <si>
    <t>ARRATZU</t>
  </si>
  <si>
    <t>015072</t>
  </si>
  <si>
    <t>IES ARRIGORRIAGA BHI</t>
  </si>
  <si>
    <t>015074</t>
  </si>
  <si>
    <t>IES IBAIZABAL BHI</t>
  </si>
  <si>
    <t>015082</t>
  </si>
  <si>
    <t>IES ELORRIO BHI</t>
  </si>
  <si>
    <t>015084</t>
  </si>
  <si>
    <t>IES ERANDIO BHI</t>
  </si>
  <si>
    <t>015087</t>
  </si>
  <si>
    <t>IES ETXEBARRI BHI</t>
  </si>
  <si>
    <t>ETXEBARRI</t>
  </si>
  <si>
    <t>IURRETA</t>
  </si>
  <si>
    <t>SOPELA</t>
  </si>
  <si>
    <t>ZARATAMO</t>
  </si>
  <si>
    <t>DURANGO</t>
  </si>
  <si>
    <t>015342</t>
  </si>
  <si>
    <t>CEIP ZABALARRA HLHI</t>
  </si>
  <si>
    <t>AMOREBIETA-ETXANO</t>
  </si>
  <si>
    <t>Dotazioa:</t>
  </si>
  <si>
    <t>Id</t>
  </si>
  <si>
    <t>Lurraldea</t>
  </si>
  <si>
    <t>010199</t>
  </si>
  <si>
    <t>010234</t>
  </si>
  <si>
    <t>CPEIPS SANTA MARÍA HLBHIP</t>
  </si>
  <si>
    <t>010663</t>
  </si>
  <si>
    <t>CPES EGIBIDE  BHIP</t>
  </si>
  <si>
    <t>012310</t>
  </si>
  <si>
    <t>012594</t>
  </si>
  <si>
    <t>013584</t>
  </si>
  <si>
    <t>014549</t>
  </si>
  <si>
    <t>CPEIPS ITXAROPENA IKASTOLA HLBHIP</t>
  </si>
  <si>
    <t>014595</t>
  </si>
  <si>
    <t>CPEIPS COOPERATIVA BASAURI HLBHIP</t>
  </si>
  <si>
    <t>014726</t>
  </si>
  <si>
    <t>CPEIPS CLARET ASKARTZA HLBHIP</t>
  </si>
  <si>
    <t>014792</t>
  </si>
  <si>
    <t>CPEIPS NTRA. SRA. DEL CARMEN HLBHIP</t>
  </si>
  <si>
    <t>014808</t>
  </si>
  <si>
    <t>CPEIPS SAN FRANCISCO JAVIER HLBHIP</t>
  </si>
  <si>
    <t>010137</t>
  </si>
  <si>
    <t>CIFP CIUDAD JARDÍN LHII</t>
  </si>
  <si>
    <t>010256</t>
  </si>
  <si>
    <t>CIFP HOSTELERÍA LHII</t>
  </si>
  <si>
    <t>010319</t>
  </si>
  <si>
    <t>IES ZARAOBE BHI</t>
  </si>
  <si>
    <t>010330</t>
  </si>
  <si>
    <t>IES EKIALDEA BHI</t>
  </si>
  <si>
    <t>CEIP ÁNGEL GANIVET-SANTA LUCÍA HLHI</t>
  </si>
  <si>
    <t>010512</t>
  </si>
  <si>
    <t>IES LAKUA BHI</t>
  </si>
  <si>
    <t>012019</t>
  </si>
  <si>
    <t>CEIP LARDIZABAL HLHI</t>
  </si>
  <si>
    <t>CEIP BERROBIKO ESKOLA HLHI</t>
  </si>
  <si>
    <t>012064</t>
  </si>
  <si>
    <t>CEIP ELGETA HLHI</t>
  </si>
  <si>
    <t>012090</t>
  </si>
  <si>
    <t>CEIP IKAZTEGIETA HLHI</t>
  </si>
  <si>
    <t>012123</t>
  </si>
  <si>
    <t>CEIP LIZARTZAKO HERRI ESKOLA HLHI</t>
  </si>
  <si>
    <t>012132</t>
  </si>
  <si>
    <t>IES MUTRIKU BHI</t>
  </si>
  <si>
    <t>012292</t>
  </si>
  <si>
    <t>IES LIZARDI BHI</t>
  </si>
  <si>
    <t>012348</t>
  </si>
  <si>
    <t>CEIP GOIZEKO IZARRA IKASTOLA HLHI</t>
  </si>
  <si>
    <t>012389</t>
  </si>
  <si>
    <t>CEIP MENDARO IKASTOLA HLHI</t>
  </si>
  <si>
    <t>012947</t>
  </si>
  <si>
    <t>IES MENDATA BHI</t>
  </si>
  <si>
    <t>012952</t>
  </si>
  <si>
    <t>IES ERNIOBEA BHI</t>
  </si>
  <si>
    <t>IES AZKOITIA BHI</t>
  </si>
  <si>
    <t>014049</t>
  </si>
  <si>
    <t>CEIP GURUTZETA HLHI</t>
  </si>
  <si>
    <t>014069</t>
  </si>
  <si>
    <t>014115</t>
  </si>
  <si>
    <t>CEIP ELEJABARRI HLHI</t>
  </si>
  <si>
    <t>014124</t>
  </si>
  <si>
    <t>CEIP JUAN M. SÁNCHEZ MARCOS HLHI</t>
  </si>
  <si>
    <t>014129</t>
  </si>
  <si>
    <t>CEIP ARANGOITI HLHI</t>
  </si>
  <si>
    <t>014130</t>
  </si>
  <si>
    <t>CEIP MAESTRA ISABEL GALLEGO GORRIA HLHI</t>
  </si>
  <si>
    <t>014140</t>
  </si>
  <si>
    <t>CPI PAGASARRIBIDE IPI</t>
  </si>
  <si>
    <t>014149</t>
  </si>
  <si>
    <t>CEIP SRA. VDA. DE EPALZA HLHI</t>
  </si>
  <si>
    <t>014160</t>
  </si>
  <si>
    <t>CEIP ZURBARAN HLHI</t>
  </si>
  <si>
    <t>014308</t>
  </si>
  <si>
    <t>CEIP ALLENDE SALAZAR HLHI</t>
  </si>
  <si>
    <t>014422</t>
  </si>
  <si>
    <t>CIFP SAN JORGE LHII</t>
  </si>
  <si>
    <t>014440</t>
  </si>
  <si>
    <t>IES ÁNGELA FIGUERA BHI</t>
  </si>
  <si>
    <t>014441</t>
  </si>
  <si>
    <t>IES SATURNINO DE LA PEÑA BHI</t>
  </si>
  <si>
    <t>CEIP TURTZIOZKO ESKOLA HLHI</t>
  </si>
  <si>
    <t>014455</t>
  </si>
  <si>
    <t>CEIP IGNACIO ZUBIZARRETA HLHI</t>
  </si>
  <si>
    <t>014470</t>
  </si>
  <si>
    <t>CEIP GOIKO-LANDA HLHI</t>
  </si>
  <si>
    <t>014508</t>
  </si>
  <si>
    <t>CPI DEUSTUKO IKASTOLA IPI</t>
  </si>
  <si>
    <t>015083</t>
  </si>
  <si>
    <t>IES ASTRABUDUA BHI</t>
  </si>
  <si>
    <t>015112</t>
  </si>
  <si>
    <t>CIFP ELORRIETA-ERREKA MARI LHII</t>
  </si>
  <si>
    <t>015516</t>
  </si>
  <si>
    <t>CEIP MARKONZAGA HLHI</t>
  </si>
  <si>
    <t>015626</t>
  </si>
  <si>
    <t>IES AXULAR BHI</t>
  </si>
  <si>
    <t>015630</t>
  </si>
  <si>
    <t>CIFP TARTANGA LHII</t>
  </si>
  <si>
    <t>015763</t>
  </si>
  <si>
    <t>CIFP TXURDINAGA LHII</t>
  </si>
  <si>
    <t>AIA</t>
  </si>
  <si>
    <t>ELGETA</t>
  </si>
  <si>
    <t>IKAZTEGIETA</t>
  </si>
  <si>
    <t>LIZARTZA</t>
  </si>
  <si>
    <t>MUTRIKU</t>
  </si>
  <si>
    <t>MENDARO</t>
  </si>
  <si>
    <t>DEBA</t>
  </si>
  <si>
    <t>010248</t>
  </si>
  <si>
    <t>012328</t>
  </si>
  <si>
    <t>CPEIPS ELGOIBAR IKASTOLA HLBHIP</t>
  </si>
  <si>
    <t>CPEI JOSÉ ARANA IKASTOLA HHIP</t>
  </si>
  <si>
    <t>CPEI UME-ZAINTZA IKASTOLA HHIP</t>
  </si>
  <si>
    <t>012363</t>
  </si>
  <si>
    <t>CPEIPS EKINTZA HLBHIP</t>
  </si>
  <si>
    <t>012375</t>
  </si>
  <si>
    <t>CPEIPS USABALGO LASKORAIN IKASTOLA HLBHIP</t>
  </si>
  <si>
    <t>012379</t>
  </si>
  <si>
    <t>CPEIPS ARANZADI IKASTOLA HLBHIP</t>
  </si>
  <si>
    <t>CPEI BASABEAZPI IKASTOLA HHIP</t>
  </si>
  <si>
    <t>CPEIPS EGILUZE HIJAS DE LA CRUZ ERRENTERIA HLBHIP</t>
  </si>
  <si>
    <t>013583</t>
  </si>
  <si>
    <t>CPEIPS LA SALLE BERROZPE IKASTETXEA HLBHIP</t>
  </si>
  <si>
    <t>014537</t>
  </si>
  <si>
    <t>CPEIPS LARRAMENDI IKASTOLA HLBHIP</t>
  </si>
  <si>
    <t>014553</t>
  </si>
  <si>
    <t>CPEIPS ANDER DEUNA IKASTOLA HLBHIP</t>
  </si>
  <si>
    <t>CPEIPS SALESIANOS BARAKALDO  HLBHIP</t>
  </si>
  <si>
    <t>CPEPS JESUITAK INDAUTXU LBHIP</t>
  </si>
  <si>
    <t>014677</t>
  </si>
  <si>
    <t>CPEIPS NEVERS IKASTETXEA  HLBHIP</t>
  </si>
  <si>
    <t>CPEIPS SAN ANTONIO IKASTETXEA HLBHIP</t>
  </si>
  <si>
    <t>014828</t>
  </si>
  <si>
    <t>015870</t>
  </si>
  <si>
    <t>CPEIPS CENTRO SAN VIATOR HLBHIP</t>
  </si>
  <si>
    <t>015871</t>
  </si>
  <si>
    <t>CPEIPS CALASANZ SANTURTZI HLBHIP</t>
  </si>
  <si>
    <t>LABASTIDA/BASTIDA</t>
  </si>
  <si>
    <t>ANOETA</t>
  </si>
  <si>
    <t>IBARRA</t>
  </si>
  <si>
    <t>IRURA</t>
  </si>
  <si>
    <t>LAZKAO</t>
  </si>
  <si>
    <t>USURBIL</t>
  </si>
  <si>
    <t>ZUMARRAGA</t>
  </si>
  <si>
    <t>LOIU</t>
  </si>
  <si>
    <t>SOPUERTA</t>
  </si>
  <si>
    <t>RIBERA BAJA/ERRIBERA BEITIA</t>
  </si>
  <si>
    <t>010049</t>
  </si>
  <si>
    <t>CEIP GOBEA HLHI</t>
  </si>
  <si>
    <t>VALDEGOVÍA/GAUBEA</t>
  </si>
  <si>
    <t>010246</t>
  </si>
  <si>
    <t>EASD I D ARTE ADGE</t>
  </si>
  <si>
    <t>010288</t>
  </si>
  <si>
    <t>EOI VITORIA-GASTEIZ HEO</t>
  </si>
  <si>
    <t>010329</t>
  </si>
  <si>
    <t>IES MENDEBALDEA BHI</t>
  </si>
  <si>
    <t>CEIP ALEGIAKO HERRI ESKOLA HLHI</t>
  </si>
  <si>
    <t>012277</t>
  </si>
  <si>
    <t>CEIP FLEMING HERRI ESKOLA HLHI</t>
  </si>
  <si>
    <t>012905</t>
  </si>
  <si>
    <t>CEIP KOLDO MITXELENA HLHI</t>
  </si>
  <si>
    <t>012979</t>
  </si>
  <si>
    <t>CEIP LEZO HLHI</t>
  </si>
  <si>
    <t>013522</t>
  </si>
  <si>
    <t>CEIP BIZARAIN IKASTOLA HLHI</t>
  </si>
  <si>
    <t>014159</t>
  </si>
  <si>
    <t>CEIP ZORROTZA FRAY JUAN HLHI</t>
  </si>
  <si>
    <t>014232</t>
  </si>
  <si>
    <t>CEIP CONCHA HLHI</t>
  </si>
  <si>
    <t>014238</t>
  </si>
  <si>
    <t>CEIP DIMA-UGARANA HLHI</t>
  </si>
  <si>
    <t>DIMA</t>
  </si>
  <si>
    <t>014279</t>
  </si>
  <si>
    <t>CIFP ANDRA MARI LHII</t>
  </si>
  <si>
    <t>014335</t>
  </si>
  <si>
    <t>CEIP SAN BARTOLOMÉ HLHI</t>
  </si>
  <si>
    <t>014369</t>
  </si>
  <si>
    <t>CEIP URREGARAI HLHI</t>
  </si>
  <si>
    <t>AULESTI</t>
  </si>
  <si>
    <t>014382</t>
  </si>
  <si>
    <t>CEIP OROZKO HARANA HLHI</t>
  </si>
  <si>
    <t>OROZKO</t>
  </si>
  <si>
    <t>014509</t>
  </si>
  <si>
    <t>CEIP INTXIXU IKASTOLA HLHI</t>
  </si>
  <si>
    <t>015055</t>
  </si>
  <si>
    <t>CEIP ZAZPILANDA HLHI</t>
  </si>
  <si>
    <t>GÜEÑES</t>
  </si>
  <si>
    <t>010178</t>
  </si>
  <si>
    <t>CPEIPS SAN BIZENTE IKASTOLA HLBHIP</t>
  </si>
  <si>
    <t>OYÓN-OION</t>
  </si>
  <si>
    <t>010685</t>
  </si>
  <si>
    <t>CPEIP ARGANTZON IKASTOLA HLHIP</t>
  </si>
  <si>
    <t>012382</t>
  </si>
  <si>
    <t>CPEIPS JAKINTZA IKASTOLA HLBHIP</t>
  </si>
  <si>
    <t>CPEIPS ZUMAIENA HLBHIP</t>
  </si>
  <si>
    <t>012978</t>
  </si>
  <si>
    <t>CPEIPS AZPEITIKO IKASTOLA-IKASBERRI KOOP. HLBHIP</t>
  </si>
  <si>
    <t>013380</t>
  </si>
  <si>
    <t>013578</t>
  </si>
  <si>
    <t>CPES OTEITZA LIZEOA BHIP</t>
  </si>
  <si>
    <t>CPES MAGALE SALESTARRAK BHIP</t>
  </si>
  <si>
    <t>014505</t>
  </si>
  <si>
    <t>CPEIPS ARTXANDAPE IKASTOLA HLBHIP</t>
  </si>
  <si>
    <t>014512</t>
  </si>
  <si>
    <t>CPEIPS KIRIKIÑO IKASTOLA HLBHIP</t>
  </si>
  <si>
    <t>014527</t>
  </si>
  <si>
    <t>CPEIPS SEBER ALTUBE IKASTOLA HLBHIP</t>
  </si>
  <si>
    <t>014597</t>
  </si>
  <si>
    <t>CPEPS SAN JOSE LBHIP</t>
  </si>
  <si>
    <t>014678</t>
  </si>
  <si>
    <t>CPEIPS NTRA. SRA. DEL PILAR HLBHIP</t>
  </si>
  <si>
    <t>014742</t>
  </si>
  <si>
    <t>CPEIPS AZKORRI HLBHIP</t>
  </si>
  <si>
    <t>014800</t>
  </si>
  <si>
    <t>CPEIPS FRANCISCANAS DE MONTPELLIER HLBHIP</t>
  </si>
  <si>
    <t>CPEIPS SAN FELIX IKASTOLA HLBHIP</t>
  </si>
  <si>
    <t>015833</t>
  </si>
  <si>
    <t>CPES OTXARKOAGA BHIP</t>
  </si>
  <si>
    <t>Kodea:</t>
  </si>
  <si>
    <t>Ikastetxearen izena:</t>
  </si>
  <si>
    <t>Puntuazio orokorra (PO)</t>
  </si>
  <si>
    <t>Laguntza eurotan</t>
  </si>
  <si>
    <t>BURUTUTAKO JARDUEREN JUSTIFIKAZIOA</t>
  </si>
  <si>
    <t>(Baloratu 1etik 5era, 1 puntuaziorik txikiena eta 5 handiena izanda).</t>
  </si>
  <si>
    <r>
      <t xml:space="preserve">AHOZKO ADIERAZPENA: </t>
    </r>
    <r>
      <rPr>
        <sz val="9"/>
        <rFont val="Calibri"/>
        <family val="2"/>
      </rPr>
      <t>Egoera ez formaletan, ahozko erabilera handitzeko asmoz egindako jarduerak. 
Zerrendatu eta baloratu jarduerak.</t>
    </r>
  </si>
  <si>
    <t>Baloratu
(1-5)</t>
  </si>
  <si>
    <t>Euskararen erabileran izan al du eraginik? 
Zein jarduerak izan du eraginik handiena? (500 karaktere)</t>
  </si>
  <si>
    <r>
      <t xml:space="preserve">IKE: Ikasgelaz Kanpoko Ekintzak.  
</t>
    </r>
    <r>
      <rPr>
        <sz val="9"/>
        <rFont val="Calibri"/>
        <family val="2"/>
      </rPr>
      <t>Zerrendatu eta baloratu jarduerak.</t>
    </r>
  </si>
  <si>
    <t>Oharrak eta proposamenak (500 karaktere)</t>
  </si>
  <si>
    <t>DIRU-JUSTIFIKAZIOA</t>
  </si>
  <si>
    <t>Faktura Zenbakia</t>
  </si>
  <si>
    <t>Data</t>
  </si>
  <si>
    <t>Igorlea</t>
  </si>
  <si>
    <t xml:space="preserve">Kontzeptua </t>
  </si>
  <si>
    <t>Fakturaren zenbateko 
osoa (€)</t>
  </si>
  <si>
    <t>Ekintza burutze-ko erabilitako zenbatekoa (€)</t>
  </si>
  <si>
    <t>ZINPEKO AITORPENA</t>
  </si>
  <si>
    <t>Aitortzen dut eranskin honetan jasotako datuak egiazkoak direla eta agindu honek ezarritako betebeharrak betetzen direla. Horrez gain, Hezkuntza Sailburuordetzak  hala iritziz gero,  faktura originalak aurkeztuko dira, egindako gastua justifikatzeko.</t>
  </si>
  <si>
    <t>010201</t>
  </si>
  <si>
    <t>IES LAUDIOALDE LANBIDE ESKOLA BHI</t>
  </si>
  <si>
    <t>012102</t>
  </si>
  <si>
    <t>CEIP ELATZETA HLHI</t>
  </si>
  <si>
    <t>SORALUZE-PLACENCIA DE LAS A</t>
  </si>
  <si>
    <t>CEIP ALKARTASUNA LIZEOA HLHI</t>
  </si>
  <si>
    <t>013597</t>
  </si>
  <si>
    <t>IES EIBAR BHI</t>
  </si>
  <si>
    <t>ABANTO Y CIÉRVANA-ABANTO ZI</t>
  </si>
  <si>
    <t>MUNITIBAR-ARBATZEGI GERRIKA</t>
  </si>
  <si>
    <t>014086</t>
  </si>
  <si>
    <t>IES URBI BHI</t>
  </si>
  <si>
    <t>014114</t>
  </si>
  <si>
    <t>CEIP DEUSTO HLHI</t>
  </si>
  <si>
    <t>KARRANTZA HARANA/VALLE DE C</t>
  </si>
  <si>
    <t>015077</t>
  </si>
  <si>
    <t>IES SOLOKOETXE BHI</t>
  </si>
  <si>
    <t>015188</t>
  </si>
  <si>
    <t>IES IBARREKOLANDA BHI</t>
  </si>
  <si>
    <t>CPEIPS OLABIDE IKASTOLA HLBHIP</t>
  </si>
  <si>
    <t>CPEIPS AMAURRE HLBHIP</t>
  </si>
  <si>
    <t>010216</t>
  </si>
  <si>
    <t>CPEIPS CALASANZ HLBHIP</t>
  </si>
  <si>
    <t>CPIFP EGIBIDE  LHIPI</t>
  </si>
  <si>
    <t>010616</t>
  </si>
  <si>
    <t>012430</t>
  </si>
  <si>
    <t>CPEIPS EGILUZE HIJAS DE LA CRUZ HONDARRIBIA HLBHIP</t>
  </si>
  <si>
    <t>CPIFP CENTRO DE ESTUDIOS A.E.G. LHIPI</t>
  </si>
  <si>
    <t>012565</t>
  </si>
  <si>
    <t>CPES HERRIKIDE ESKOLAPIOAK BHIP</t>
  </si>
  <si>
    <t>CPIFP LA SALLE-BERROZPE LHIPI</t>
  </si>
  <si>
    <t>CPIFP OTEITZA LIZEO POLITEKNIKOA LHIPI</t>
  </si>
  <si>
    <t>014543</t>
  </si>
  <si>
    <t>CPEIPS ZUBI-ZAHAR IKASTOLA HLBHIP</t>
  </si>
  <si>
    <t>014733</t>
  </si>
  <si>
    <t>CPEIP ESKOLABARRI HLHIP</t>
  </si>
  <si>
    <t>CPIFP SAN VIATOR LHIPI</t>
  </si>
  <si>
    <t>010013</t>
  </si>
  <si>
    <t>CEIP ARAIA HERRI ESKOLA HLHI</t>
  </si>
  <si>
    <t>ASPARRENA</t>
  </si>
  <si>
    <t>010071</t>
  </si>
  <si>
    <t>CEIP LUIS DORAO HLHI</t>
  </si>
  <si>
    <t>010103</t>
  </si>
  <si>
    <t>CEIP MENDIKO ESKOLA HLHI</t>
  </si>
  <si>
    <t>010503</t>
  </si>
  <si>
    <t>CEIP SALBURUA HLHI</t>
  </si>
  <si>
    <t>010513</t>
  </si>
  <si>
    <t>IES ZABALGANA BHI</t>
  </si>
  <si>
    <t>012001</t>
  </si>
  <si>
    <t>CEIP ADUNA HLHI</t>
  </si>
  <si>
    <t>ADUNA</t>
  </si>
  <si>
    <t>012027</t>
  </si>
  <si>
    <t>CEIP MURUMENDI HLHI</t>
  </si>
  <si>
    <t>012049</t>
  </si>
  <si>
    <t>CEIP SAN ANDRÉS HLHI</t>
  </si>
  <si>
    <t>CEIP OLABERRIKO HERRI ESKOLA HLHI</t>
  </si>
  <si>
    <t>012279</t>
  </si>
  <si>
    <t>CEIP FRAY A. URDANETA HLHI</t>
  </si>
  <si>
    <t>013013</t>
  </si>
  <si>
    <t>IES PÍO BAROJA BHI</t>
  </si>
  <si>
    <t>IES OÑATI BHI</t>
  </si>
  <si>
    <t>013138</t>
  </si>
  <si>
    <t>CEIP DUNBOA HLHI</t>
  </si>
  <si>
    <t>013432</t>
  </si>
  <si>
    <t>CIFP MEKA LHII</t>
  </si>
  <si>
    <t>014004</t>
  </si>
  <si>
    <t>CEIP BUENOS AIRES HLHI</t>
  </si>
  <si>
    <t>014111</t>
  </si>
  <si>
    <t>CEIP CERVANTES HLHI</t>
  </si>
  <si>
    <t>014283</t>
  </si>
  <si>
    <t>CEIP GATIKA HLHI</t>
  </si>
  <si>
    <t>GATIKA</t>
  </si>
  <si>
    <t>014296</t>
  </si>
  <si>
    <t>CEIP ZUBILETA HLHI</t>
  </si>
  <si>
    <t>014299</t>
  </si>
  <si>
    <t>IES JULIO CARO BAROJA BHI</t>
  </si>
  <si>
    <t>014390</t>
  </si>
  <si>
    <t>CEIP GABRIEL CELAYA HLHI</t>
  </si>
  <si>
    <t>014395</t>
  </si>
  <si>
    <t>CEIP RUPERTO MEDINA HLHI</t>
  </si>
  <si>
    <t>014402</t>
  </si>
  <si>
    <t>CEIP SAN GABRIEL HLHI</t>
  </si>
  <si>
    <t>014448</t>
  </si>
  <si>
    <t>CEIP ELORTZA HLHI</t>
  </si>
  <si>
    <t>URDULIZ</t>
  </si>
  <si>
    <t>014459</t>
  </si>
  <si>
    <t>CEIP MIMETIZ HLHI</t>
  </si>
  <si>
    <t>014471</t>
  </si>
  <si>
    <t>CEIP IGNACIO ALDEKOA HLHI</t>
  </si>
  <si>
    <t>014500</t>
  </si>
  <si>
    <t>CEIP ARIZKO IKASTOLA HLHI</t>
  </si>
  <si>
    <t>014920</t>
  </si>
  <si>
    <t>CEIP AMOREBIETA-LARREA HLHI</t>
  </si>
  <si>
    <t>014926</t>
  </si>
  <si>
    <t>CEIP MAESTRA EMILIA ZUZA BRUN HLHI</t>
  </si>
  <si>
    <t>015071</t>
  </si>
  <si>
    <t>IES ABADIÑO BHI</t>
  </si>
  <si>
    <t>010235</t>
  </si>
  <si>
    <t>010251</t>
  </si>
  <si>
    <t>CPEIPS PEDAGÓGICA SAN PRUDENCIO S.C.L. HLBHIP</t>
  </si>
  <si>
    <t>012518</t>
  </si>
  <si>
    <t>CPEIPS MANUEL DE LARRAMENDI HLBHIP</t>
  </si>
  <si>
    <t>012568</t>
  </si>
  <si>
    <t>CPEIP HERRIKIDE JESUITINAK HLHIP</t>
  </si>
  <si>
    <t>012581</t>
  </si>
  <si>
    <t>CPIFP GOIERRI LHIPI</t>
  </si>
  <si>
    <t>012991</t>
  </si>
  <si>
    <t>CPEIPS ELKAR HEZI HLBHIP</t>
  </si>
  <si>
    <t>013586</t>
  </si>
  <si>
    <t>CPEIPS IRUNGO LA SALLE HLBHIP</t>
  </si>
  <si>
    <t>014575</t>
  </si>
  <si>
    <t>CPEIPS EL REGATO HLBHIP</t>
  </si>
  <si>
    <t>014651</t>
  </si>
  <si>
    <t>CPEIPS IKASBIDE HLBHIP</t>
  </si>
  <si>
    <t>014685</t>
  </si>
  <si>
    <t>CPEIPS PUREZA DE MARÍA HLBHIP</t>
  </si>
  <si>
    <t>014689</t>
  </si>
  <si>
    <t>014728</t>
  </si>
  <si>
    <t>CPIFP MARISTAK DURANGO  LHIPI</t>
  </si>
  <si>
    <t>015305</t>
  </si>
  <si>
    <t>CPIFP HARROBIA LHIPI</t>
  </si>
  <si>
    <t>015830</t>
  </si>
  <si>
    <t>CPES MARISTAK DURANGO BATXILERGOA BHIP</t>
  </si>
  <si>
    <t>015832</t>
  </si>
  <si>
    <t>CPES COLEGIO ZABALBURU IKASTETXEA BHIP</t>
  </si>
  <si>
    <r>
      <rPr>
        <b/>
        <sz val="9"/>
        <rFont val="Calibri"/>
        <family val="2"/>
      </rPr>
      <t>EGE: Euskal Girotze Egonaldiak</t>
    </r>
    <r>
      <rPr>
        <sz val="9"/>
        <rFont val="Calibri"/>
        <family val="2"/>
      </rPr>
      <t>. Euskal giro batean bizipena eskaintzeko antolatutako egonaldiak. 
Zerrendatu eta baloratu egonaldiak.  Aipatu maila, ikasle kopurua, egun kopurua  eta non egin den egonaldia.</t>
    </r>
  </si>
  <si>
    <t>Euskararen erabileran izan al du eraginik? (500 karaktere)</t>
  </si>
  <si>
    <r>
      <rPr>
        <b/>
        <sz val="9"/>
        <rFont val="Calibri"/>
        <family val="2"/>
      </rPr>
      <t>IKABIL</t>
    </r>
    <r>
      <rPr>
        <sz val="9"/>
        <rFont val="Calibri"/>
        <family val="2"/>
      </rPr>
      <t xml:space="preserve">: Ikastetxeen arteko trukeak. 
Zerrendatu eta baloratu trukeak. Aipatu maila, ikasle kopurua, egun kopurua  eta norekin egin den trukea. </t>
    </r>
  </si>
  <si>
    <t>ARABA</t>
  </si>
  <si>
    <t>CEIP ARAMAIXO HERRI ESKOLA HLHI</t>
  </si>
  <si>
    <t>010021</t>
  </si>
  <si>
    <t>CEIP LABASTIDA HLHI</t>
  </si>
  <si>
    <t>010257</t>
  </si>
  <si>
    <t>010339</t>
  </si>
  <si>
    <t>CEIP LUIS ELEJALDE-ROGELIA DE ÁLVARO HLHI</t>
  </si>
  <si>
    <t>010343</t>
  </si>
  <si>
    <t>CEIP ARANBIZKARRA IKAS KOMUNITATEA HLHI</t>
  </si>
  <si>
    <t>010572</t>
  </si>
  <si>
    <t>CPI SANSOMENDI IPI</t>
  </si>
  <si>
    <t>010617</t>
  </si>
  <si>
    <t>CEIP ALDAIALDE HLHI</t>
  </si>
  <si>
    <t>010723</t>
  </si>
  <si>
    <t>CEIP BARRUNDIA HLHI</t>
  </si>
  <si>
    <t>BARRUNDIA</t>
  </si>
  <si>
    <t>012299</t>
  </si>
  <si>
    <t>CEIP OIKIA HLHI</t>
  </si>
  <si>
    <t>012371</t>
  </si>
  <si>
    <t>CEIP STA. MARÍA-ORIXE IKASTOLA HLHI</t>
  </si>
  <si>
    <t>012971</t>
  </si>
  <si>
    <t>CEIP LUZARO HLHI</t>
  </si>
  <si>
    <t>013002</t>
  </si>
  <si>
    <t>CEIP BELASKOENEA HLHI</t>
  </si>
  <si>
    <t>013028</t>
  </si>
  <si>
    <t>EOI IRUN HEO</t>
  </si>
  <si>
    <t>013079</t>
  </si>
  <si>
    <t>CEIP HEGOA HLHI</t>
  </si>
  <si>
    <t>013451</t>
  </si>
  <si>
    <t>CEIP AIETE HLHI</t>
  </si>
  <si>
    <t>014005</t>
  </si>
  <si>
    <t>CEIP EL CASAL HLHI</t>
  </si>
  <si>
    <t>014021</t>
  </si>
  <si>
    <t>CEIP AMOROTO HLHI</t>
  </si>
  <si>
    <t>AMOROTO</t>
  </si>
  <si>
    <t>014108</t>
  </si>
  <si>
    <t>CEIP BASURTO HLHI</t>
  </si>
  <si>
    <t>014117</t>
  </si>
  <si>
    <t>CEIP INDAUTXUKO ESKOLA HLHI</t>
  </si>
  <si>
    <t>014150</t>
  </si>
  <si>
    <t>CEIP TOMÁS CAMACHO HLHI</t>
  </si>
  <si>
    <t>014153</t>
  </si>
  <si>
    <t>CEIP URIBARRI HLHI</t>
  </si>
  <si>
    <t>014363</t>
  </si>
  <si>
    <t>CEIP LAUKARIZ HLHI</t>
  </si>
  <si>
    <t>014372</t>
  </si>
  <si>
    <t>CEIP OTXANDIO HLHI</t>
  </si>
  <si>
    <t>OTXANDIO</t>
  </si>
  <si>
    <t>014398</t>
  </si>
  <si>
    <t>IES JUAN ANTONIO ZUNZUNEGUI BHI</t>
  </si>
  <si>
    <t>014452</t>
  </si>
  <si>
    <t>CEIP ATXONDO HLHI</t>
  </si>
  <si>
    <t>ATXONDO</t>
  </si>
  <si>
    <t>IES TXORIERRI BHI</t>
  </si>
  <si>
    <t>014489</t>
  </si>
  <si>
    <t>CEIP ZAMUDIO HLHI</t>
  </si>
  <si>
    <t>ZAMUDIO</t>
  </si>
  <si>
    <t>015092</t>
  </si>
  <si>
    <t>IES MUSKIZ BHI</t>
  </si>
  <si>
    <t>015105</t>
  </si>
  <si>
    <t>CPI UGAO IPI</t>
  </si>
  <si>
    <t>UGAO-MIRABALLES</t>
  </si>
  <si>
    <t>015176</t>
  </si>
  <si>
    <t>015336</t>
  </si>
  <si>
    <t>CEIP LEMOIZ HLHI</t>
  </si>
  <si>
    <t>LEMOIZ</t>
  </si>
  <si>
    <t>015625</t>
  </si>
  <si>
    <t>IES KANTAURI BHI</t>
  </si>
  <si>
    <t>015725</t>
  </si>
  <si>
    <t>CEIP KUKULLAGA HLHI</t>
  </si>
  <si>
    <t>015779</t>
  </si>
  <si>
    <t>IES ERMUA BHI</t>
  </si>
  <si>
    <t>CPEIP NCLIC SCHOOL HLHIP</t>
  </si>
  <si>
    <t>012353</t>
  </si>
  <si>
    <t>CPEIPS PASAIA-LEZO LIZEOA HLBHIP</t>
  </si>
  <si>
    <t>012432</t>
  </si>
  <si>
    <t>CPEIPS ARATZ IKASTOLA HLBHIP</t>
  </si>
  <si>
    <t>012490</t>
  </si>
  <si>
    <t>CPIFP NAZARET LANBIDE HEZIKETA LHIPI</t>
  </si>
  <si>
    <t>012537</t>
  </si>
  <si>
    <t>CPEIPS SAN IGNACIO DE LOYOLA HLBHIP</t>
  </si>
  <si>
    <t>CPES ELIZARAN LANBIDE HEZIKETA BHIP</t>
  </si>
  <si>
    <t>012585</t>
  </si>
  <si>
    <t>CPEIPS ANTONIANO IKASTETXEA HLBHIP</t>
  </si>
  <si>
    <t>013580</t>
  </si>
  <si>
    <t>CPES NAZARET BATXILERGOA BHIP</t>
  </si>
  <si>
    <t>014494</t>
  </si>
  <si>
    <t>CPEIPS LAUAXETA IKASTOLA HLBHIP</t>
  </si>
  <si>
    <t>014554</t>
  </si>
  <si>
    <t>CPEIPS ZUBI-ZAHARRA IKASTOLA HLBHIP</t>
  </si>
  <si>
    <t>014578</t>
  </si>
  <si>
    <t>CPEIPS LA INMACULADA M.S.J.O. HLBHIP</t>
  </si>
  <si>
    <t>014698</t>
  </si>
  <si>
    <t>014704</t>
  </si>
  <si>
    <t>CPES STA. MARÍA DE ARTAGAN BHIP</t>
  </si>
  <si>
    <t>014731</t>
  </si>
  <si>
    <t>CPEI MARIA BITARTEKO HHIP</t>
  </si>
  <si>
    <t>014737</t>
  </si>
  <si>
    <t>CPEIPS SAN PELAYO HLBHIP</t>
  </si>
  <si>
    <t>014837</t>
  </si>
  <si>
    <t>CPIFP TXORIERRI S. COOP. LTDA. LHIPI</t>
  </si>
  <si>
    <t>015845</t>
  </si>
  <si>
    <t>CPEIPS SALESIANOS DEUSTO HLBHIP</t>
  </si>
  <si>
    <t>015854</t>
  </si>
  <si>
    <t>CPES CENTRO DE FORMACION SOMORROSTRO BHIP</t>
  </si>
  <si>
    <t>010051</t>
  </si>
  <si>
    <t>CEIP ABENDAÑO IKASTOLA HLHI</t>
  </si>
  <si>
    <t>010100</t>
  </si>
  <si>
    <t>CEIP RAMÓN BAJO HLHI</t>
  </si>
  <si>
    <t>012186</t>
  </si>
  <si>
    <t>CEIP KATALIN ERAUSO HLHI</t>
  </si>
  <si>
    <t>012367</t>
  </si>
  <si>
    <t>CEIP INTXAURRONDO IKASTOLA HLHI</t>
  </si>
  <si>
    <t>012653</t>
  </si>
  <si>
    <t>CEIP URUMEA IKASTOLA HLHI</t>
  </si>
  <si>
    <t>012740</t>
  </si>
  <si>
    <t>IES LEIZARAN BHI</t>
  </si>
  <si>
    <t>CEIP ONDARRETA HERRI ESKOLA HLHI</t>
  </si>
  <si>
    <t>012963</t>
  </si>
  <si>
    <t>IES ELIZALDE BHI</t>
  </si>
  <si>
    <t>014002</t>
  </si>
  <si>
    <t>CEIP TRAÑA MATIENA HLHI</t>
  </si>
  <si>
    <t>014051</t>
  </si>
  <si>
    <t>CEIP MUNOA HLHI</t>
  </si>
  <si>
    <t>CEIP ARRONTEGI ESKOLA HLHI</t>
  </si>
  <si>
    <t>CIFP BARAKALDO LHII</t>
  </si>
  <si>
    <t>014096</t>
  </si>
  <si>
    <t>CEIP BERRIATUA HLHI</t>
  </si>
  <si>
    <t>BERRIATUA</t>
  </si>
  <si>
    <t>014260</t>
  </si>
  <si>
    <t>CEIP SAN LORENZO HLHI</t>
  </si>
  <si>
    <t>014401</t>
  </si>
  <si>
    <t>CEIP LA ESCONTRILLA HLHI</t>
  </si>
  <si>
    <t>014417</t>
  </si>
  <si>
    <t>CEIP SERANTES HLHI</t>
  </si>
  <si>
    <t>014418</t>
  </si>
  <si>
    <t>CEIP ITSASOKO AMA HLHI</t>
  </si>
  <si>
    <t>014445</t>
  </si>
  <si>
    <t>EEI LA BALUGA HE</t>
  </si>
  <si>
    <t>014867</t>
  </si>
  <si>
    <t>CEIP LAUKIZKO LAUAXETA HLHI</t>
  </si>
  <si>
    <t>LAUKIZ</t>
  </si>
  <si>
    <t>014922</t>
  </si>
  <si>
    <t>CEIP BASOZELAI-GAZTELU HLHI</t>
  </si>
  <si>
    <t>IES  BERMEO BHI</t>
  </si>
  <si>
    <t>010222</t>
  </si>
  <si>
    <t>CPEIPS NAZARETH HLBHIP</t>
  </si>
  <si>
    <t>010233</t>
  </si>
  <si>
    <t>CPEIPS SAN VIATOR HLBHIP</t>
  </si>
  <si>
    <t>CPEIPS ANOETAKO HERRI IKASTOLA HLBHIP</t>
  </si>
  <si>
    <t>012370</t>
  </si>
  <si>
    <t>CPEIPS STO. TOMÁS LIZEOA HLBHIP</t>
  </si>
  <si>
    <t>012411</t>
  </si>
  <si>
    <t>CPEIPS LA SALLE-SAN JOSE HLBHIP</t>
  </si>
  <si>
    <t>012458</t>
  </si>
  <si>
    <t>CPEIP SAN MIGUEL ARCÁNGEL HLHIP</t>
  </si>
  <si>
    <t>012505</t>
  </si>
  <si>
    <t>CPEIPS ALDAPETA MARIA HLBHIP</t>
  </si>
  <si>
    <t>012516</t>
  </si>
  <si>
    <t>CPEIPS SALESIANOS DONOSTIA HLBHIP</t>
  </si>
  <si>
    <t>012525</t>
  </si>
  <si>
    <t>CPEIPS NTRA. SRA. DE ARÁNZAZU HLBHIP</t>
  </si>
  <si>
    <t>012586</t>
  </si>
  <si>
    <t>CPEIPS LA SALLE-SAN JOSÉ HLBHIP</t>
  </si>
  <si>
    <t>012996</t>
  </si>
  <si>
    <t>CPEIPS BEASAIN IKASTOLA HLBHIP</t>
  </si>
  <si>
    <t>014655</t>
  </si>
  <si>
    <t>CPEIPS JESÚS MARÍA HLBHIP</t>
  </si>
  <si>
    <t>CPEIPS SCIENTIA SAN PEDRO HLBHIP</t>
  </si>
  <si>
    <t>014750</t>
  </si>
  <si>
    <t>CPEIPS MADRE DEL DIVINO PASTOR HLBHIP</t>
  </si>
  <si>
    <t>CPEIPS MARISTAK ZALLA HLBHIP</t>
  </si>
  <si>
    <t>014833</t>
  </si>
  <si>
    <t>CPEIPS NTRA. SRA. DE LA MERCED HLBHIP</t>
  </si>
  <si>
    <t>NOLEGA DEIALDI BATERATUA: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</si>
</sst>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33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0"/>
      <color indexed="12"/>
      <name val="Calibri"/>
      <family val="2"/>
    </font>
    <font>
      <b/>
      <sz val="9"/>
      <name val="Calibri"/>
      <family val="2"/>
    </font>
    <font>
      <sz val="6"/>
      <color indexed="9"/>
      <name val="Calibri"/>
      <family val="2"/>
    </font>
    <font>
      <sz val="9"/>
      <color indexed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b/>
      <sz val="14"/>
      <color indexed="63"/>
      <name val="Calibri"/>
      <family val="2"/>
    </font>
    <font>
      <sz val="9"/>
      <color indexed="12"/>
      <name val="Calibri"/>
      <family val="2"/>
    </font>
    <font>
      <b/>
      <sz val="12"/>
      <color indexed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16"/>
      <name val="Calibri"/>
      <family val="2"/>
    </font>
    <font>
      <b/>
      <sz val="16"/>
      <name val="Wingdings 2"/>
      <family val="1"/>
      <charset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FF"/>
      <name val="Calibri"/>
      <family val="2"/>
    </font>
    <font>
      <sz val="9"/>
      <color rgb="FF0033CC"/>
      <name val="Calibri"/>
      <family val="2"/>
    </font>
    <font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3" fillId="0" borderId="0"/>
    <xf numFmtId="0" fontId="4" fillId="0" borderId="0"/>
    <xf numFmtId="0" fontId="32" fillId="0" borderId="0"/>
  </cellStyleXfs>
  <cellXfs count="186">
    <xf numFmtId="0" fontId="0" fillId="0" borderId="0" xfId="0"/>
    <xf numFmtId="0" fontId="1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4" fontId="0" fillId="2" borderId="0" xfId="0" applyNumberFormat="1" applyFill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top" indent="1"/>
    </xf>
    <xf numFmtId="0" fontId="0" fillId="2" borderId="0" xfId="0" applyFill="1" applyAlignment="1" applyProtection="1">
      <alignment horizontal="left" vertical="top" indent="1"/>
    </xf>
    <xf numFmtId="0" fontId="0" fillId="2" borderId="0" xfId="0" applyFill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top" indent="1"/>
    </xf>
    <xf numFmtId="0" fontId="19" fillId="2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3" fillId="5" borderId="14" xfId="0" applyFont="1" applyFill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>
      <alignment horizontal="center" vertical="center"/>
    </xf>
    <xf numFmtId="0" fontId="25" fillId="5" borderId="3" xfId="2" applyFont="1" applyFill="1" applyBorder="1" applyAlignment="1">
      <alignment horizontal="center" vertical="center"/>
    </xf>
    <xf numFmtId="0" fontId="25" fillId="5" borderId="3" xfId="2" applyFont="1" applyFill="1" applyBorder="1" applyAlignment="1">
      <alignment horizontal="left" vertical="center" indent="1"/>
    </xf>
    <xf numFmtId="0" fontId="26" fillId="0" borderId="0" xfId="0" applyNumberFormat="1" applyFont="1" applyBorder="1" applyAlignment="1" applyProtection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</xf>
    <xf numFmtId="0" fontId="27" fillId="0" borderId="0" xfId="0" applyNumberFormat="1" applyFont="1" applyAlignment="1" applyProtection="1">
      <alignment horizontal="center" vertical="center"/>
    </xf>
    <xf numFmtId="0" fontId="27" fillId="0" borderId="0" xfId="0" applyNumberFormat="1" applyFont="1" applyAlignment="1" applyProtection="1">
      <alignment vertical="center"/>
    </xf>
    <xf numFmtId="4" fontId="26" fillId="0" borderId="0" xfId="2" applyNumberFormat="1" applyFont="1" applyAlignment="1">
      <alignment horizontal="left" vertical="center" indent="1"/>
    </xf>
    <xf numFmtId="0" fontId="27" fillId="0" borderId="0" xfId="0" applyNumberFormat="1" applyFont="1" applyAlignment="1" applyProtection="1">
      <alignment horizontal="left" vertical="center" indent="1"/>
    </xf>
    <xf numFmtId="0" fontId="26" fillId="0" borderId="0" xfId="0" applyNumberFormat="1" applyFont="1" applyBorder="1" applyAlignment="1" applyProtection="1">
      <alignment horizontal="left" vertical="center" indent="1"/>
    </xf>
    <xf numFmtId="0" fontId="28" fillId="0" borderId="0" xfId="0" applyNumberFormat="1" applyFont="1" applyFill="1" applyAlignment="1" applyProtection="1">
      <alignment horizontal="center" vertical="center"/>
    </xf>
    <xf numFmtId="0" fontId="26" fillId="0" borderId="0" xfId="2" applyFont="1" applyAlignment="1">
      <alignment horizontal="right" vertical="center" indent="1"/>
    </xf>
    <xf numFmtId="0" fontId="28" fillId="0" borderId="4" xfId="0" applyNumberFormat="1" applyFont="1" applyFill="1" applyBorder="1" applyAlignment="1" applyProtection="1">
      <alignment horizontal="center" vertical="center"/>
    </xf>
    <xf numFmtId="0" fontId="29" fillId="6" borderId="3" xfId="2" applyFont="1" applyFill="1" applyBorder="1" applyAlignment="1">
      <alignment horizontal="center" vertical="center"/>
    </xf>
    <xf numFmtId="2" fontId="29" fillId="6" borderId="5" xfId="2" applyNumberFormat="1" applyFont="1" applyFill="1" applyBorder="1" applyAlignment="1">
      <alignment horizontal="center" vertical="center"/>
    </xf>
    <xf numFmtId="2" fontId="29" fillId="6" borderId="3" xfId="2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 applyProtection="1">
      <alignment horizontal="left" vertical="center"/>
    </xf>
    <xf numFmtId="0" fontId="19" fillId="7" borderId="2" xfId="0" applyFont="1" applyFill="1" applyBorder="1" applyAlignment="1" applyProtection="1">
      <alignment horizontal="left"/>
    </xf>
    <xf numFmtId="0" fontId="20" fillId="7" borderId="1" xfId="0" applyFont="1" applyFill="1" applyBorder="1" applyAlignment="1" applyProtection="1">
      <alignment horizontal="left" vertical="center"/>
    </xf>
    <xf numFmtId="0" fontId="20" fillId="7" borderId="1" xfId="0" applyFont="1" applyFill="1" applyBorder="1" applyAlignment="1" applyProtection="1">
      <alignment horizontal="left"/>
    </xf>
    <xf numFmtId="0" fontId="20" fillId="8" borderId="1" xfId="0" applyFont="1" applyFill="1" applyBorder="1" applyAlignment="1" applyProtection="1">
      <alignment horizontal="left" vertical="center"/>
    </xf>
    <xf numFmtId="0" fontId="20" fillId="8" borderId="1" xfId="0" applyFont="1" applyFill="1" applyBorder="1" applyAlignment="1" applyProtection="1">
      <alignment horizontal="left"/>
    </xf>
    <xf numFmtId="0" fontId="19" fillId="8" borderId="2" xfId="0" applyFont="1" applyFill="1" applyBorder="1" applyAlignment="1" applyProtection="1">
      <alignment horizontal="left"/>
    </xf>
    <xf numFmtId="0" fontId="19" fillId="8" borderId="2" xfId="0" applyFont="1" applyFill="1" applyBorder="1" applyAlignment="1" applyProtection="1">
      <alignment horizontal="left" vertical="center"/>
    </xf>
    <xf numFmtId="0" fontId="20" fillId="5" borderId="6" xfId="0" applyFont="1" applyFill="1" applyBorder="1" applyAlignment="1" applyProtection="1">
      <alignment horizontal="left"/>
    </xf>
    <xf numFmtId="0" fontId="19" fillId="5" borderId="7" xfId="0" applyFont="1" applyFill="1" applyBorder="1" applyAlignment="1" applyProtection="1">
      <alignment horizontal="left"/>
    </xf>
    <xf numFmtId="0" fontId="20" fillId="5" borderId="1" xfId="0" applyFont="1" applyFill="1" applyBorder="1" applyAlignment="1" applyProtection="1">
      <alignment horizontal="left" vertical="center"/>
    </xf>
    <xf numFmtId="0" fontId="19" fillId="5" borderId="2" xfId="0" applyFont="1" applyFill="1" applyBorder="1" applyAlignment="1" applyProtection="1">
      <alignment horizontal="left" vertical="center"/>
    </xf>
    <xf numFmtId="0" fontId="25" fillId="0" borderId="0" xfId="0" applyFont="1"/>
    <xf numFmtId="0" fontId="21" fillId="2" borderId="0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left" vertical="center"/>
    </xf>
    <xf numFmtId="0" fontId="19" fillId="3" borderId="2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/>
    </xf>
    <xf numFmtId="0" fontId="19" fillId="3" borderId="2" xfId="0" applyFont="1" applyFill="1" applyBorder="1" applyAlignment="1" applyProtection="1">
      <alignment horizontal="left"/>
    </xf>
    <xf numFmtId="0" fontId="20" fillId="9" borderId="1" xfId="0" applyFont="1" applyFill="1" applyBorder="1" applyAlignment="1" applyProtection="1">
      <alignment horizontal="left" vertical="center"/>
    </xf>
    <xf numFmtId="0" fontId="19" fillId="9" borderId="2" xfId="0" applyFont="1" applyFill="1" applyBorder="1" applyAlignment="1" applyProtection="1">
      <alignment horizontal="left" vertical="center"/>
    </xf>
    <xf numFmtId="0" fontId="20" fillId="9" borderId="1" xfId="0" applyFont="1" applyFill="1" applyBorder="1" applyAlignment="1" applyProtection="1">
      <alignment horizontal="left"/>
    </xf>
    <xf numFmtId="0" fontId="19" fillId="9" borderId="2" xfId="0" applyFont="1" applyFill="1" applyBorder="1" applyAlignment="1" applyProtection="1">
      <alignment horizontal="left"/>
    </xf>
    <xf numFmtId="0" fontId="25" fillId="0" borderId="0" xfId="3" applyNumberFormat="1" applyFont="1" applyFill="1" applyBorder="1" applyAlignment="1" applyProtection="1">
      <alignment horizontal="center" vertical="center"/>
    </xf>
    <xf numFmtId="0" fontId="25" fillId="12" borderId="19" xfId="3" applyNumberFormat="1" applyFont="1" applyFill="1" applyBorder="1" applyAlignment="1" applyProtection="1">
      <alignment horizontal="center" vertical="center"/>
    </xf>
    <xf numFmtId="0" fontId="25" fillId="12" borderId="19" xfId="3" applyNumberFormat="1" applyFont="1" applyFill="1" applyBorder="1" applyAlignment="1" applyProtection="1">
      <alignment horizontal="left" vertical="center" indent="1"/>
    </xf>
    <xf numFmtId="2" fontId="26" fillId="12" borderId="3" xfId="2" applyNumberFormat="1" applyFont="1" applyFill="1" applyBorder="1" applyAlignment="1">
      <alignment horizontal="center" vertical="center"/>
    </xf>
    <xf numFmtId="4" fontId="26" fillId="12" borderId="3" xfId="2" applyNumberFormat="1" applyFont="1" applyFill="1" applyBorder="1" applyAlignment="1">
      <alignment horizontal="right" vertical="center" indent="1"/>
    </xf>
    <xf numFmtId="0" fontId="25" fillId="0" borderId="0" xfId="3" applyNumberFormat="1" applyFont="1" applyAlignment="1" applyProtection="1">
      <alignment vertical="center"/>
    </xf>
    <xf numFmtId="0" fontId="25" fillId="11" borderId="19" xfId="3" applyNumberFormat="1" applyFont="1" applyFill="1" applyBorder="1" applyAlignment="1" applyProtection="1">
      <alignment horizontal="center" vertical="center"/>
    </xf>
    <xf numFmtId="0" fontId="25" fillId="11" borderId="19" xfId="3" applyNumberFormat="1" applyFont="1" applyFill="1" applyBorder="1" applyAlignment="1" applyProtection="1">
      <alignment horizontal="left" vertical="center" indent="1"/>
    </xf>
    <xf numFmtId="2" fontId="26" fillId="11" borderId="3" xfId="2" applyNumberFormat="1" applyFont="1" applyFill="1" applyBorder="1" applyAlignment="1">
      <alignment horizontal="center" vertical="center"/>
    </xf>
    <xf numFmtId="4" fontId="26" fillId="11" borderId="3" xfId="2" applyNumberFormat="1" applyFont="1" applyFill="1" applyBorder="1" applyAlignment="1">
      <alignment horizontal="right" vertical="center" indent="1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right" vertical="center" wrapText="1"/>
    </xf>
    <xf numFmtId="4" fontId="16" fillId="5" borderId="14" xfId="0" applyNumberFormat="1" applyFont="1" applyFill="1" applyBorder="1" applyAlignment="1" applyProtection="1">
      <alignment horizontal="right" vertical="center" wrapText="1"/>
    </xf>
    <xf numFmtId="0" fontId="16" fillId="5" borderId="14" xfId="0" applyFont="1" applyFill="1" applyBorder="1" applyAlignment="1" applyProtection="1">
      <alignment horizontal="right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49" fontId="24" fillId="2" borderId="14" xfId="0" applyNumberFormat="1" applyFont="1" applyFill="1" applyBorder="1" applyAlignment="1" applyProtection="1">
      <alignment horizontal="left" vertical="center"/>
      <protection locked="0"/>
    </xf>
    <xf numFmtId="14" fontId="24" fillId="2" borderId="14" xfId="0" applyNumberFormat="1" applyFont="1" applyFill="1" applyBorder="1" applyAlignment="1" applyProtection="1">
      <alignment horizontal="center" vertical="center"/>
      <protection locked="0"/>
    </xf>
    <xf numFmtId="4" fontId="24" fillId="2" borderId="14" xfId="0" applyNumberFormat="1" applyFont="1" applyFill="1" applyBorder="1" applyAlignment="1" applyProtection="1">
      <alignment horizontal="right" vertical="center"/>
      <protection locked="0"/>
    </xf>
    <xf numFmtId="0" fontId="30" fillId="2" borderId="14" xfId="0" applyFont="1" applyFill="1" applyBorder="1" applyAlignment="1" applyProtection="1">
      <alignment horizontal="left" vertical="center" wrapText="1" indent="1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 applyProtection="1">
      <alignment horizontal="left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/>
    </xf>
    <xf numFmtId="0" fontId="31" fillId="2" borderId="15" xfId="0" applyFont="1" applyFill="1" applyBorder="1" applyAlignment="1" applyProtection="1">
      <alignment horizontal="left" vertical="center" indent="1"/>
      <protection locked="0"/>
    </xf>
    <xf numFmtId="0" fontId="31" fillId="2" borderId="16" xfId="0" applyFont="1" applyFill="1" applyBorder="1" applyAlignment="1" applyProtection="1">
      <alignment horizontal="left" vertical="center" indent="1"/>
      <protection locked="0"/>
    </xf>
    <xf numFmtId="0" fontId="31" fillId="2" borderId="17" xfId="0" applyFont="1" applyFill="1" applyBorder="1" applyAlignment="1" applyProtection="1">
      <alignment horizontal="left" vertical="center" indent="1"/>
      <protection locked="0"/>
    </xf>
    <xf numFmtId="1" fontId="31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9" borderId="16" xfId="0" applyFont="1" applyFill="1" applyBorder="1" applyAlignment="1" applyProtection="1">
      <alignment horizontal="left" wrapText="1" indent="1"/>
    </xf>
    <xf numFmtId="0" fontId="3" fillId="9" borderId="16" xfId="0" applyFont="1" applyFill="1" applyBorder="1" applyAlignment="1" applyProtection="1">
      <alignment horizontal="left" indent="1"/>
    </xf>
    <xf numFmtId="0" fontId="1" fillId="9" borderId="8" xfId="0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 applyProtection="1">
      <alignment horizontal="center" vertical="center"/>
    </xf>
    <xf numFmtId="0" fontId="1" fillId="9" borderId="10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left" wrapText="1" indent="1"/>
    </xf>
    <xf numFmtId="0" fontId="3" fillId="5" borderId="18" xfId="0" applyFont="1" applyFill="1" applyBorder="1" applyAlignment="1" applyProtection="1">
      <alignment horizontal="left" indent="1"/>
    </xf>
    <xf numFmtId="0" fontId="3" fillId="10" borderId="14" xfId="0" applyFont="1" applyFill="1" applyBorder="1" applyAlignment="1" applyProtection="1">
      <alignment horizontal="left" vertical="center" wrapText="1" indent="1"/>
    </xf>
    <xf numFmtId="0" fontId="3" fillId="10" borderId="14" xfId="0" applyFont="1" applyFill="1" applyBorder="1" applyAlignment="1" applyProtection="1">
      <alignment horizontal="left" vertical="center" indent="1"/>
    </xf>
    <xf numFmtId="0" fontId="19" fillId="10" borderId="14" xfId="0" applyFont="1" applyFill="1" applyBorder="1" applyAlignment="1" applyProtection="1">
      <alignment horizontal="center" vertical="center" wrapText="1"/>
    </xf>
    <xf numFmtId="0" fontId="19" fillId="10" borderId="14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left" wrapText="1" indent="1"/>
    </xf>
    <xf numFmtId="0" fontId="3" fillId="3" borderId="16" xfId="0" applyFont="1" applyFill="1" applyBorder="1" applyAlignment="1" applyProtection="1">
      <alignment horizontal="left" indent="1"/>
    </xf>
    <xf numFmtId="0" fontId="2" fillId="9" borderId="6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/>
    </xf>
    <xf numFmtId="0" fontId="3" fillId="13" borderId="14" xfId="0" applyFont="1" applyFill="1" applyBorder="1" applyAlignment="1" applyProtection="1">
      <alignment horizontal="left" vertical="center" wrapText="1" indent="1"/>
    </xf>
    <xf numFmtId="0" fontId="3" fillId="13" borderId="14" xfId="0" applyFont="1" applyFill="1" applyBorder="1" applyAlignment="1" applyProtection="1">
      <alignment horizontal="left" vertical="center" indent="1"/>
    </xf>
    <xf numFmtId="0" fontId="19" fillId="13" borderId="14" xfId="0" applyFont="1" applyFill="1" applyBorder="1" applyAlignment="1" applyProtection="1">
      <alignment horizontal="center" vertical="center" wrapText="1"/>
    </xf>
    <xf numFmtId="0" fontId="19" fillId="13" borderId="14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left" wrapText="1" indent="1"/>
    </xf>
    <xf numFmtId="0" fontId="3" fillId="8" borderId="0" xfId="0" applyFont="1" applyFill="1" applyBorder="1" applyAlignment="1" applyProtection="1">
      <alignment horizontal="left" indent="1"/>
    </xf>
    <xf numFmtId="0" fontId="1" fillId="8" borderId="8" xfId="0" applyFont="1" applyFill="1" applyBorder="1" applyAlignment="1" applyProtection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left" wrapText="1" indent="1"/>
    </xf>
    <xf numFmtId="0" fontId="3" fillId="7" borderId="0" xfId="0" applyFont="1" applyFill="1" applyBorder="1" applyAlignment="1" applyProtection="1">
      <alignment horizontal="left" indent="1"/>
    </xf>
    <xf numFmtId="0" fontId="1" fillId="7" borderId="8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9" fillId="12" borderId="14" xfId="0" applyFont="1" applyFill="1" applyBorder="1" applyAlignment="1" applyProtection="1">
      <alignment horizontal="left" vertical="center" wrapText="1" indent="1"/>
    </xf>
    <xf numFmtId="0" fontId="3" fillId="12" borderId="14" xfId="0" applyFont="1" applyFill="1" applyBorder="1" applyAlignment="1" applyProtection="1">
      <alignment horizontal="left" vertical="center" indent="1"/>
    </xf>
    <xf numFmtId="0" fontId="19" fillId="12" borderId="14" xfId="0" applyFont="1" applyFill="1" applyBorder="1" applyAlignment="1" applyProtection="1">
      <alignment horizontal="center" vertical="center" wrapText="1"/>
    </xf>
    <xf numFmtId="0" fontId="19" fillId="12" borderId="14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top"/>
    </xf>
    <xf numFmtId="0" fontId="3" fillId="4" borderId="9" xfId="0" applyFont="1" applyFill="1" applyBorder="1" applyAlignment="1" applyProtection="1">
      <alignment horizontal="center" vertical="top"/>
    </xf>
    <xf numFmtId="0" fontId="3" fillId="4" borderId="10" xfId="0" applyFont="1" applyFill="1" applyBorder="1" applyAlignment="1" applyProtection="1">
      <alignment horizontal="center" vertical="top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9" fillId="11" borderId="14" xfId="0" applyFont="1" applyFill="1" applyBorder="1" applyAlignment="1" applyProtection="1">
      <alignment horizontal="left" vertical="center" wrapText="1" indent="1"/>
    </xf>
    <xf numFmtId="0" fontId="3" fillId="11" borderId="14" xfId="0" applyFont="1" applyFill="1" applyBorder="1" applyAlignment="1" applyProtection="1">
      <alignment horizontal="left" vertical="center" indent="1"/>
    </xf>
    <xf numFmtId="0" fontId="19" fillId="11" borderId="14" xfId="0" applyFont="1" applyFill="1" applyBorder="1" applyAlignment="1" applyProtection="1">
      <alignment horizontal="center" vertical="center" wrapText="1"/>
    </xf>
    <xf numFmtId="0" fontId="19" fillId="11" borderId="14" xfId="0" applyFont="1" applyFill="1" applyBorder="1" applyAlignment="1" applyProtection="1">
      <alignment horizontal="center" vertical="center"/>
    </xf>
    <xf numFmtId="4" fontId="30" fillId="10" borderId="14" xfId="0" applyNumberFormat="1" applyFont="1" applyFill="1" applyBorder="1" applyAlignment="1" applyProtection="1">
      <alignment horizontal="center" vertical="center"/>
    </xf>
    <xf numFmtId="164" fontId="30" fillId="10" borderId="1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center" vertical="center"/>
    </xf>
    <xf numFmtId="49" fontId="30" fillId="4" borderId="14" xfId="0" applyNumberFormat="1" applyFont="1" applyFill="1" applyBorder="1" applyAlignment="1" applyProtection="1">
      <alignment horizontal="center" vertical="center"/>
      <protection locked="0"/>
    </xf>
    <xf numFmtId="0" fontId="30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 vertical="center"/>
    </xf>
    <xf numFmtId="0" fontId="30" fillId="10" borderId="14" xfId="0" applyNumberFormat="1" applyFont="1" applyFill="1" applyBorder="1" applyAlignment="1" applyProtection="1">
      <alignment horizontal="left" vertical="center" indent="1"/>
    </xf>
  </cellXfs>
  <cellStyles count="4">
    <cellStyle name="Normal 2" xfId="1"/>
    <cellStyle name="Normal 3" xfId="2"/>
    <cellStyle name="Normal 4" xfId="3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1"/>
  <sheetViews>
    <sheetView showZeros="0" tabSelected="1" zoomScale="120" zoomScaleNormal="120" workbookViewId="0">
      <selection activeCell="C16" sqref="C16"/>
    </sheetView>
  </sheetViews>
  <sheetFormatPr defaultColWidth="11.42578125" defaultRowHeight="12.75" x14ac:dyDescent="0.2"/>
  <cols>
    <col min="1" max="1" width="3.7109375" style="5" customWidth="1"/>
    <col min="2" max="2" width="2.42578125" style="6" customWidth="1"/>
    <col min="3" max="20" width="5.5703125" style="6" customWidth="1"/>
    <col min="21" max="21" width="2.42578125" style="6" customWidth="1"/>
    <col min="22" max="22" width="11" style="7" customWidth="1"/>
    <col min="23" max="23" width="11" style="8" customWidth="1"/>
    <col min="24" max="35" width="11" style="7" customWidth="1"/>
    <col min="36" max="256" width="11.42578125" style="9"/>
    <col min="257" max="257" width="3.7109375" style="9" customWidth="1"/>
    <col min="258" max="258" width="2.42578125" style="9" customWidth="1"/>
    <col min="259" max="276" width="5.5703125" style="9" customWidth="1"/>
    <col min="277" max="277" width="2.42578125" style="9" customWidth="1"/>
    <col min="278" max="291" width="11" style="9" customWidth="1"/>
    <col min="292" max="512" width="11.42578125" style="9"/>
    <col min="513" max="513" width="3.7109375" style="9" customWidth="1"/>
    <col min="514" max="514" width="2.42578125" style="9" customWidth="1"/>
    <col min="515" max="532" width="5.5703125" style="9" customWidth="1"/>
    <col min="533" max="533" width="2.42578125" style="9" customWidth="1"/>
    <col min="534" max="547" width="11" style="9" customWidth="1"/>
    <col min="548" max="768" width="11.42578125" style="9"/>
    <col min="769" max="769" width="3.7109375" style="9" customWidth="1"/>
    <col min="770" max="770" width="2.42578125" style="9" customWidth="1"/>
    <col min="771" max="788" width="5.5703125" style="9" customWidth="1"/>
    <col min="789" max="789" width="2.42578125" style="9" customWidth="1"/>
    <col min="790" max="803" width="11" style="9" customWidth="1"/>
    <col min="804" max="1024" width="11.42578125" style="9"/>
    <col min="1025" max="1025" width="3.7109375" style="9" customWidth="1"/>
    <col min="1026" max="1026" width="2.42578125" style="9" customWidth="1"/>
    <col min="1027" max="1044" width="5.5703125" style="9" customWidth="1"/>
    <col min="1045" max="1045" width="2.42578125" style="9" customWidth="1"/>
    <col min="1046" max="1059" width="11" style="9" customWidth="1"/>
    <col min="1060" max="1280" width="11.42578125" style="9"/>
    <col min="1281" max="1281" width="3.7109375" style="9" customWidth="1"/>
    <col min="1282" max="1282" width="2.42578125" style="9" customWidth="1"/>
    <col min="1283" max="1300" width="5.5703125" style="9" customWidth="1"/>
    <col min="1301" max="1301" width="2.42578125" style="9" customWidth="1"/>
    <col min="1302" max="1315" width="11" style="9" customWidth="1"/>
    <col min="1316" max="1536" width="11.42578125" style="9"/>
    <col min="1537" max="1537" width="3.7109375" style="9" customWidth="1"/>
    <col min="1538" max="1538" width="2.42578125" style="9" customWidth="1"/>
    <col min="1539" max="1556" width="5.5703125" style="9" customWidth="1"/>
    <col min="1557" max="1557" width="2.42578125" style="9" customWidth="1"/>
    <col min="1558" max="1571" width="11" style="9" customWidth="1"/>
    <col min="1572" max="1792" width="11.42578125" style="9"/>
    <col min="1793" max="1793" width="3.7109375" style="9" customWidth="1"/>
    <col min="1794" max="1794" width="2.42578125" style="9" customWidth="1"/>
    <col min="1795" max="1812" width="5.5703125" style="9" customWidth="1"/>
    <col min="1813" max="1813" width="2.42578125" style="9" customWidth="1"/>
    <col min="1814" max="1827" width="11" style="9" customWidth="1"/>
    <col min="1828" max="2048" width="11.42578125" style="9"/>
    <col min="2049" max="2049" width="3.7109375" style="9" customWidth="1"/>
    <col min="2050" max="2050" width="2.42578125" style="9" customWidth="1"/>
    <col min="2051" max="2068" width="5.5703125" style="9" customWidth="1"/>
    <col min="2069" max="2069" width="2.42578125" style="9" customWidth="1"/>
    <col min="2070" max="2083" width="11" style="9" customWidth="1"/>
    <col min="2084" max="2304" width="11.42578125" style="9"/>
    <col min="2305" max="2305" width="3.7109375" style="9" customWidth="1"/>
    <col min="2306" max="2306" width="2.42578125" style="9" customWidth="1"/>
    <col min="2307" max="2324" width="5.5703125" style="9" customWidth="1"/>
    <col min="2325" max="2325" width="2.42578125" style="9" customWidth="1"/>
    <col min="2326" max="2339" width="11" style="9" customWidth="1"/>
    <col min="2340" max="2560" width="11.42578125" style="9"/>
    <col min="2561" max="2561" width="3.7109375" style="9" customWidth="1"/>
    <col min="2562" max="2562" width="2.42578125" style="9" customWidth="1"/>
    <col min="2563" max="2580" width="5.5703125" style="9" customWidth="1"/>
    <col min="2581" max="2581" width="2.42578125" style="9" customWidth="1"/>
    <col min="2582" max="2595" width="11" style="9" customWidth="1"/>
    <col min="2596" max="2816" width="11.42578125" style="9"/>
    <col min="2817" max="2817" width="3.7109375" style="9" customWidth="1"/>
    <col min="2818" max="2818" width="2.42578125" style="9" customWidth="1"/>
    <col min="2819" max="2836" width="5.5703125" style="9" customWidth="1"/>
    <col min="2837" max="2837" width="2.42578125" style="9" customWidth="1"/>
    <col min="2838" max="2851" width="11" style="9" customWidth="1"/>
    <col min="2852" max="3072" width="11.42578125" style="9"/>
    <col min="3073" max="3073" width="3.7109375" style="9" customWidth="1"/>
    <col min="3074" max="3074" width="2.42578125" style="9" customWidth="1"/>
    <col min="3075" max="3092" width="5.5703125" style="9" customWidth="1"/>
    <col min="3093" max="3093" width="2.42578125" style="9" customWidth="1"/>
    <col min="3094" max="3107" width="11" style="9" customWidth="1"/>
    <col min="3108" max="3328" width="11.42578125" style="9"/>
    <col min="3329" max="3329" width="3.7109375" style="9" customWidth="1"/>
    <col min="3330" max="3330" width="2.42578125" style="9" customWidth="1"/>
    <col min="3331" max="3348" width="5.5703125" style="9" customWidth="1"/>
    <col min="3349" max="3349" width="2.42578125" style="9" customWidth="1"/>
    <col min="3350" max="3363" width="11" style="9" customWidth="1"/>
    <col min="3364" max="3584" width="11.42578125" style="9"/>
    <col min="3585" max="3585" width="3.7109375" style="9" customWidth="1"/>
    <col min="3586" max="3586" width="2.42578125" style="9" customWidth="1"/>
    <col min="3587" max="3604" width="5.5703125" style="9" customWidth="1"/>
    <col min="3605" max="3605" width="2.42578125" style="9" customWidth="1"/>
    <col min="3606" max="3619" width="11" style="9" customWidth="1"/>
    <col min="3620" max="3840" width="11.42578125" style="9"/>
    <col min="3841" max="3841" width="3.7109375" style="9" customWidth="1"/>
    <col min="3842" max="3842" width="2.42578125" style="9" customWidth="1"/>
    <col min="3843" max="3860" width="5.5703125" style="9" customWidth="1"/>
    <col min="3861" max="3861" width="2.42578125" style="9" customWidth="1"/>
    <col min="3862" max="3875" width="11" style="9" customWidth="1"/>
    <col min="3876" max="4096" width="11.42578125" style="9"/>
    <col min="4097" max="4097" width="3.7109375" style="9" customWidth="1"/>
    <col min="4098" max="4098" width="2.42578125" style="9" customWidth="1"/>
    <col min="4099" max="4116" width="5.5703125" style="9" customWidth="1"/>
    <col min="4117" max="4117" width="2.42578125" style="9" customWidth="1"/>
    <col min="4118" max="4131" width="11" style="9" customWidth="1"/>
    <col min="4132" max="4352" width="11.42578125" style="9"/>
    <col min="4353" max="4353" width="3.7109375" style="9" customWidth="1"/>
    <col min="4354" max="4354" width="2.42578125" style="9" customWidth="1"/>
    <col min="4355" max="4372" width="5.5703125" style="9" customWidth="1"/>
    <col min="4373" max="4373" width="2.42578125" style="9" customWidth="1"/>
    <col min="4374" max="4387" width="11" style="9" customWidth="1"/>
    <col min="4388" max="4608" width="11.42578125" style="9"/>
    <col min="4609" max="4609" width="3.7109375" style="9" customWidth="1"/>
    <col min="4610" max="4610" width="2.42578125" style="9" customWidth="1"/>
    <col min="4611" max="4628" width="5.5703125" style="9" customWidth="1"/>
    <col min="4629" max="4629" width="2.42578125" style="9" customWidth="1"/>
    <col min="4630" max="4643" width="11" style="9" customWidth="1"/>
    <col min="4644" max="4864" width="11.42578125" style="9"/>
    <col min="4865" max="4865" width="3.7109375" style="9" customWidth="1"/>
    <col min="4866" max="4866" width="2.42578125" style="9" customWidth="1"/>
    <col min="4867" max="4884" width="5.5703125" style="9" customWidth="1"/>
    <col min="4885" max="4885" width="2.42578125" style="9" customWidth="1"/>
    <col min="4886" max="4899" width="11" style="9" customWidth="1"/>
    <col min="4900" max="5120" width="11.42578125" style="9"/>
    <col min="5121" max="5121" width="3.7109375" style="9" customWidth="1"/>
    <col min="5122" max="5122" width="2.42578125" style="9" customWidth="1"/>
    <col min="5123" max="5140" width="5.5703125" style="9" customWidth="1"/>
    <col min="5141" max="5141" width="2.42578125" style="9" customWidth="1"/>
    <col min="5142" max="5155" width="11" style="9" customWidth="1"/>
    <col min="5156" max="5376" width="11.42578125" style="9"/>
    <col min="5377" max="5377" width="3.7109375" style="9" customWidth="1"/>
    <col min="5378" max="5378" width="2.42578125" style="9" customWidth="1"/>
    <col min="5379" max="5396" width="5.5703125" style="9" customWidth="1"/>
    <col min="5397" max="5397" width="2.42578125" style="9" customWidth="1"/>
    <col min="5398" max="5411" width="11" style="9" customWidth="1"/>
    <col min="5412" max="5632" width="11.42578125" style="9"/>
    <col min="5633" max="5633" width="3.7109375" style="9" customWidth="1"/>
    <col min="5634" max="5634" width="2.42578125" style="9" customWidth="1"/>
    <col min="5635" max="5652" width="5.5703125" style="9" customWidth="1"/>
    <col min="5653" max="5653" width="2.42578125" style="9" customWidth="1"/>
    <col min="5654" max="5667" width="11" style="9" customWidth="1"/>
    <col min="5668" max="5888" width="11.42578125" style="9"/>
    <col min="5889" max="5889" width="3.7109375" style="9" customWidth="1"/>
    <col min="5890" max="5890" width="2.42578125" style="9" customWidth="1"/>
    <col min="5891" max="5908" width="5.5703125" style="9" customWidth="1"/>
    <col min="5909" max="5909" width="2.42578125" style="9" customWidth="1"/>
    <col min="5910" max="5923" width="11" style="9" customWidth="1"/>
    <col min="5924" max="6144" width="11.42578125" style="9"/>
    <col min="6145" max="6145" width="3.7109375" style="9" customWidth="1"/>
    <col min="6146" max="6146" width="2.42578125" style="9" customWidth="1"/>
    <col min="6147" max="6164" width="5.5703125" style="9" customWidth="1"/>
    <col min="6165" max="6165" width="2.42578125" style="9" customWidth="1"/>
    <col min="6166" max="6179" width="11" style="9" customWidth="1"/>
    <col min="6180" max="6400" width="11.42578125" style="9"/>
    <col min="6401" max="6401" width="3.7109375" style="9" customWidth="1"/>
    <col min="6402" max="6402" width="2.42578125" style="9" customWidth="1"/>
    <col min="6403" max="6420" width="5.5703125" style="9" customWidth="1"/>
    <col min="6421" max="6421" width="2.42578125" style="9" customWidth="1"/>
    <col min="6422" max="6435" width="11" style="9" customWidth="1"/>
    <col min="6436" max="6656" width="11.42578125" style="9"/>
    <col min="6657" max="6657" width="3.7109375" style="9" customWidth="1"/>
    <col min="6658" max="6658" width="2.42578125" style="9" customWidth="1"/>
    <col min="6659" max="6676" width="5.5703125" style="9" customWidth="1"/>
    <col min="6677" max="6677" width="2.42578125" style="9" customWidth="1"/>
    <col min="6678" max="6691" width="11" style="9" customWidth="1"/>
    <col min="6692" max="6912" width="11.42578125" style="9"/>
    <col min="6913" max="6913" width="3.7109375" style="9" customWidth="1"/>
    <col min="6914" max="6914" width="2.42578125" style="9" customWidth="1"/>
    <col min="6915" max="6932" width="5.5703125" style="9" customWidth="1"/>
    <col min="6933" max="6933" width="2.42578125" style="9" customWidth="1"/>
    <col min="6934" max="6947" width="11" style="9" customWidth="1"/>
    <col min="6948" max="7168" width="11.42578125" style="9"/>
    <col min="7169" max="7169" width="3.7109375" style="9" customWidth="1"/>
    <col min="7170" max="7170" width="2.42578125" style="9" customWidth="1"/>
    <col min="7171" max="7188" width="5.5703125" style="9" customWidth="1"/>
    <col min="7189" max="7189" width="2.42578125" style="9" customWidth="1"/>
    <col min="7190" max="7203" width="11" style="9" customWidth="1"/>
    <col min="7204" max="7424" width="11.42578125" style="9"/>
    <col min="7425" max="7425" width="3.7109375" style="9" customWidth="1"/>
    <col min="7426" max="7426" width="2.42578125" style="9" customWidth="1"/>
    <col min="7427" max="7444" width="5.5703125" style="9" customWidth="1"/>
    <col min="7445" max="7445" width="2.42578125" style="9" customWidth="1"/>
    <col min="7446" max="7459" width="11" style="9" customWidth="1"/>
    <col min="7460" max="7680" width="11.42578125" style="9"/>
    <col min="7681" max="7681" width="3.7109375" style="9" customWidth="1"/>
    <col min="7682" max="7682" width="2.42578125" style="9" customWidth="1"/>
    <col min="7683" max="7700" width="5.5703125" style="9" customWidth="1"/>
    <col min="7701" max="7701" width="2.42578125" style="9" customWidth="1"/>
    <col min="7702" max="7715" width="11" style="9" customWidth="1"/>
    <col min="7716" max="7936" width="11.42578125" style="9"/>
    <col min="7937" max="7937" width="3.7109375" style="9" customWidth="1"/>
    <col min="7938" max="7938" width="2.42578125" style="9" customWidth="1"/>
    <col min="7939" max="7956" width="5.5703125" style="9" customWidth="1"/>
    <col min="7957" max="7957" width="2.42578125" style="9" customWidth="1"/>
    <col min="7958" max="7971" width="11" style="9" customWidth="1"/>
    <col min="7972" max="8192" width="11.42578125" style="9"/>
    <col min="8193" max="8193" width="3.7109375" style="9" customWidth="1"/>
    <col min="8194" max="8194" width="2.42578125" style="9" customWidth="1"/>
    <col min="8195" max="8212" width="5.5703125" style="9" customWidth="1"/>
    <col min="8213" max="8213" width="2.42578125" style="9" customWidth="1"/>
    <col min="8214" max="8227" width="11" style="9" customWidth="1"/>
    <col min="8228" max="8448" width="11.42578125" style="9"/>
    <col min="8449" max="8449" width="3.7109375" style="9" customWidth="1"/>
    <col min="8450" max="8450" width="2.42578125" style="9" customWidth="1"/>
    <col min="8451" max="8468" width="5.5703125" style="9" customWidth="1"/>
    <col min="8469" max="8469" width="2.42578125" style="9" customWidth="1"/>
    <col min="8470" max="8483" width="11" style="9" customWidth="1"/>
    <col min="8484" max="8704" width="11.42578125" style="9"/>
    <col min="8705" max="8705" width="3.7109375" style="9" customWidth="1"/>
    <col min="8706" max="8706" width="2.42578125" style="9" customWidth="1"/>
    <col min="8707" max="8724" width="5.5703125" style="9" customWidth="1"/>
    <col min="8725" max="8725" width="2.42578125" style="9" customWidth="1"/>
    <col min="8726" max="8739" width="11" style="9" customWidth="1"/>
    <col min="8740" max="8960" width="11.42578125" style="9"/>
    <col min="8961" max="8961" width="3.7109375" style="9" customWidth="1"/>
    <col min="8962" max="8962" width="2.42578125" style="9" customWidth="1"/>
    <col min="8963" max="8980" width="5.5703125" style="9" customWidth="1"/>
    <col min="8981" max="8981" width="2.42578125" style="9" customWidth="1"/>
    <col min="8982" max="8995" width="11" style="9" customWidth="1"/>
    <col min="8996" max="9216" width="11.42578125" style="9"/>
    <col min="9217" max="9217" width="3.7109375" style="9" customWidth="1"/>
    <col min="9218" max="9218" width="2.42578125" style="9" customWidth="1"/>
    <col min="9219" max="9236" width="5.5703125" style="9" customWidth="1"/>
    <col min="9237" max="9237" width="2.42578125" style="9" customWidth="1"/>
    <col min="9238" max="9251" width="11" style="9" customWidth="1"/>
    <col min="9252" max="9472" width="11.42578125" style="9"/>
    <col min="9473" max="9473" width="3.7109375" style="9" customWidth="1"/>
    <col min="9474" max="9474" width="2.42578125" style="9" customWidth="1"/>
    <col min="9475" max="9492" width="5.5703125" style="9" customWidth="1"/>
    <col min="9493" max="9493" width="2.42578125" style="9" customWidth="1"/>
    <col min="9494" max="9507" width="11" style="9" customWidth="1"/>
    <col min="9508" max="9728" width="11.42578125" style="9"/>
    <col min="9729" max="9729" width="3.7109375" style="9" customWidth="1"/>
    <col min="9730" max="9730" width="2.42578125" style="9" customWidth="1"/>
    <col min="9731" max="9748" width="5.5703125" style="9" customWidth="1"/>
    <col min="9749" max="9749" width="2.42578125" style="9" customWidth="1"/>
    <col min="9750" max="9763" width="11" style="9" customWidth="1"/>
    <col min="9764" max="9984" width="11.42578125" style="9"/>
    <col min="9985" max="9985" width="3.7109375" style="9" customWidth="1"/>
    <col min="9986" max="9986" width="2.42578125" style="9" customWidth="1"/>
    <col min="9987" max="10004" width="5.5703125" style="9" customWidth="1"/>
    <col min="10005" max="10005" width="2.42578125" style="9" customWidth="1"/>
    <col min="10006" max="10019" width="11" style="9" customWidth="1"/>
    <col min="10020" max="10240" width="11.42578125" style="9"/>
    <col min="10241" max="10241" width="3.7109375" style="9" customWidth="1"/>
    <col min="10242" max="10242" width="2.42578125" style="9" customWidth="1"/>
    <col min="10243" max="10260" width="5.5703125" style="9" customWidth="1"/>
    <col min="10261" max="10261" width="2.42578125" style="9" customWidth="1"/>
    <col min="10262" max="10275" width="11" style="9" customWidth="1"/>
    <col min="10276" max="10496" width="11.42578125" style="9"/>
    <col min="10497" max="10497" width="3.7109375" style="9" customWidth="1"/>
    <col min="10498" max="10498" width="2.42578125" style="9" customWidth="1"/>
    <col min="10499" max="10516" width="5.5703125" style="9" customWidth="1"/>
    <col min="10517" max="10517" width="2.42578125" style="9" customWidth="1"/>
    <col min="10518" max="10531" width="11" style="9" customWidth="1"/>
    <col min="10532" max="10752" width="11.42578125" style="9"/>
    <col min="10753" max="10753" width="3.7109375" style="9" customWidth="1"/>
    <col min="10754" max="10754" width="2.42578125" style="9" customWidth="1"/>
    <col min="10755" max="10772" width="5.5703125" style="9" customWidth="1"/>
    <col min="10773" max="10773" width="2.42578125" style="9" customWidth="1"/>
    <col min="10774" max="10787" width="11" style="9" customWidth="1"/>
    <col min="10788" max="11008" width="11.42578125" style="9"/>
    <col min="11009" max="11009" width="3.7109375" style="9" customWidth="1"/>
    <col min="11010" max="11010" width="2.42578125" style="9" customWidth="1"/>
    <col min="11011" max="11028" width="5.5703125" style="9" customWidth="1"/>
    <col min="11029" max="11029" width="2.42578125" style="9" customWidth="1"/>
    <col min="11030" max="11043" width="11" style="9" customWidth="1"/>
    <col min="11044" max="11264" width="11.42578125" style="9"/>
    <col min="11265" max="11265" width="3.7109375" style="9" customWidth="1"/>
    <col min="11266" max="11266" width="2.42578125" style="9" customWidth="1"/>
    <col min="11267" max="11284" width="5.5703125" style="9" customWidth="1"/>
    <col min="11285" max="11285" width="2.42578125" style="9" customWidth="1"/>
    <col min="11286" max="11299" width="11" style="9" customWidth="1"/>
    <col min="11300" max="11520" width="11.42578125" style="9"/>
    <col min="11521" max="11521" width="3.7109375" style="9" customWidth="1"/>
    <col min="11522" max="11522" width="2.42578125" style="9" customWidth="1"/>
    <col min="11523" max="11540" width="5.5703125" style="9" customWidth="1"/>
    <col min="11541" max="11541" width="2.42578125" style="9" customWidth="1"/>
    <col min="11542" max="11555" width="11" style="9" customWidth="1"/>
    <col min="11556" max="11776" width="11.42578125" style="9"/>
    <col min="11777" max="11777" width="3.7109375" style="9" customWidth="1"/>
    <col min="11778" max="11778" width="2.42578125" style="9" customWidth="1"/>
    <col min="11779" max="11796" width="5.5703125" style="9" customWidth="1"/>
    <col min="11797" max="11797" width="2.42578125" style="9" customWidth="1"/>
    <col min="11798" max="11811" width="11" style="9" customWidth="1"/>
    <col min="11812" max="12032" width="11.42578125" style="9"/>
    <col min="12033" max="12033" width="3.7109375" style="9" customWidth="1"/>
    <col min="12034" max="12034" width="2.42578125" style="9" customWidth="1"/>
    <col min="12035" max="12052" width="5.5703125" style="9" customWidth="1"/>
    <col min="12053" max="12053" width="2.42578125" style="9" customWidth="1"/>
    <col min="12054" max="12067" width="11" style="9" customWidth="1"/>
    <col min="12068" max="12288" width="11.42578125" style="9"/>
    <col min="12289" max="12289" width="3.7109375" style="9" customWidth="1"/>
    <col min="12290" max="12290" width="2.42578125" style="9" customWidth="1"/>
    <col min="12291" max="12308" width="5.5703125" style="9" customWidth="1"/>
    <col min="12309" max="12309" width="2.42578125" style="9" customWidth="1"/>
    <col min="12310" max="12323" width="11" style="9" customWidth="1"/>
    <col min="12324" max="12544" width="11.42578125" style="9"/>
    <col min="12545" max="12545" width="3.7109375" style="9" customWidth="1"/>
    <col min="12546" max="12546" width="2.42578125" style="9" customWidth="1"/>
    <col min="12547" max="12564" width="5.5703125" style="9" customWidth="1"/>
    <col min="12565" max="12565" width="2.42578125" style="9" customWidth="1"/>
    <col min="12566" max="12579" width="11" style="9" customWidth="1"/>
    <col min="12580" max="12800" width="11.42578125" style="9"/>
    <col min="12801" max="12801" width="3.7109375" style="9" customWidth="1"/>
    <col min="12802" max="12802" width="2.42578125" style="9" customWidth="1"/>
    <col min="12803" max="12820" width="5.5703125" style="9" customWidth="1"/>
    <col min="12821" max="12821" width="2.42578125" style="9" customWidth="1"/>
    <col min="12822" max="12835" width="11" style="9" customWidth="1"/>
    <col min="12836" max="13056" width="11.42578125" style="9"/>
    <col min="13057" max="13057" width="3.7109375" style="9" customWidth="1"/>
    <col min="13058" max="13058" width="2.42578125" style="9" customWidth="1"/>
    <col min="13059" max="13076" width="5.5703125" style="9" customWidth="1"/>
    <col min="13077" max="13077" width="2.42578125" style="9" customWidth="1"/>
    <col min="13078" max="13091" width="11" style="9" customWidth="1"/>
    <col min="13092" max="13312" width="11.42578125" style="9"/>
    <col min="13313" max="13313" width="3.7109375" style="9" customWidth="1"/>
    <col min="13314" max="13314" width="2.42578125" style="9" customWidth="1"/>
    <col min="13315" max="13332" width="5.5703125" style="9" customWidth="1"/>
    <col min="13333" max="13333" width="2.42578125" style="9" customWidth="1"/>
    <col min="13334" max="13347" width="11" style="9" customWidth="1"/>
    <col min="13348" max="13568" width="11.42578125" style="9"/>
    <col min="13569" max="13569" width="3.7109375" style="9" customWidth="1"/>
    <col min="13570" max="13570" width="2.42578125" style="9" customWidth="1"/>
    <col min="13571" max="13588" width="5.5703125" style="9" customWidth="1"/>
    <col min="13589" max="13589" width="2.42578125" style="9" customWidth="1"/>
    <col min="13590" max="13603" width="11" style="9" customWidth="1"/>
    <col min="13604" max="13824" width="11.42578125" style="9"/>
    <col min="13825" max="13825" width="3.7109375" style="9" customWidth="1"/>
    <col min="13826" max="13826" width="2.42578125" style="9" customWidth="1"/>
    <col min="13827" max="13844" width="5.5703125" style="9" customWidth="1"/>
    <col min="13845" max="13845" width="2.42578125" style="9" customWidth="1"/>
    <col min="13846" max="13859" width="11" style="9" customWidth="1"/>
    <col min="13860" max="14080" width="11.42578125" style="9"/>
    <col min="14081" max="14081" width="3.7109375" style="9" customWidth="1"/>
    <col min="14082" max="14082" width="2.42578125" style="9" customWidth="1"/>
    <col min="14083" max="14100" width="5.5703125" style="9" customWidth="1"/>
    <col min="14101" max="14101" width="2.42578125" style="9" customWidth="1"/>
    <col min="14102" max="14115" width="11" style="9" customWidth="1"/>
    <col min="14116" max="14336" width="11.42578125" style="9"/>
    <col min="14337" max="14337" width="3.7109375" style="9" customWidth="1"/>
    <col min="14338" max="14338" width="2.42578125" style="9" customWidth="1"/>
    <col min="14339" max="14356" width="5.5703125" style="9" customWidth="1"/>
    <col min="14357" max="14357" width="2.42578125" style="9" customWidth="1"/>
    <col min="14358" max="14371" width="11" style="9" customWidth="1"/>
    <col min="14372" max="14592" width="11.42578125" style="9"/>
    <col min="14593" max="14593" width="3.7109375" style="9" customWidth="1"/>
    <col min="14594" max="14594" width="2.42578125" style="9" customWidth="1"/>
    <col min="14595" max="14612" width="5.5703125" style="9" customWidth="1"/>
    <col min="14613" max="14613" width="2.42578125" style="9" customWidth="1"/>
    <col min="14614" max="14627" width="11" style="9" customWidth="1"/>
    <col min="14628" max="14848" width="11.42578125" style="9"/>
    <col min="14849" max="14849" width="3.7109375" style="9" customWidth="1"/>
    <col min="14850" max="14850" width="2.42578125" style="9" customWidth="1"/>
    <col min="14851" max="14868" width="5.5703125" style="9" customWidth="1"/>
    <col min="14869" max="14869" width="2.42578125" style="9" customWidth="1"/>
    <col min="14870" max="14883" width="11" style="9" customWidth="1"/>
    <col min="14884" max="15104" width="11.42578125" style="9"/>
    <col min="15105" max="15105" width="3.7109375" style="9" customWidth="1"/>
    <col min="15106" max="15106" width="2.42578125" style="9" customWidth="1"/>
    <col min="15107" max="15124" width="5.5703125" style="9" customWidth="1"/>
    <col min="15125" max="15125" width="2.42578125" style="9" customWidth="1"/>
    <col min="15126" max="15139" width="11" style="9" customWidth="1"/>
    <col min="15140" max="15360" width="11.42578125" style="9"/>
    <col min="15361" max="15361" width="3.7109375" style="9" customWidth="1"/>
    <col min="15362" max="15362" width="2.42578125" style="9" customWidth="1"/>
    <col min="15363" max="15380" width="5.5703125" style="9" customWidth="1"/>
    <col min="15381" max="15381" width="2.42578125" style="9" customWidth="1"/>
    <col min="15382" max="15395" width="11" style="9" customWidth="1"/>
    <col min="15396" max="15616" width="11.42578125" style="9"/>
    <col min="15617" max="15617" width="3.7109375" style="9" customWidth="1"/>
    <col min="15618" max="15618" width="2.42578125" style="9" customWidth="1"/>
    <col min="15619" max="15636" width="5.5703125" style="9" customWidth="1"/>
    <col min="15637" max="15637" width="2.42578125" style="9" customWidth="1"/>
    <col min="15638" max="15651" width="11" style="9" customWidth="1"/>
    <col min="15652" max="15872" width="11.42578125" style="9"/>
    <col min="15873" max="15873" width="3.7109375" style="9" customWidth="1"/>
    <col min="15874" max="15874" width="2.42578125" style="9" customWidth="1"/>
    <col min="15875" max="15892" width="5.5703125" style="9" customWidth="1"/>
    <col min="15893" max="15893" width="2.42578125" style="9" customWidth="1"/>
    <col min="15894" max="15907" width="11" style="9" customWidth="1"/>
    <col min="15908" max="16128" width="11.42578125" style="9"/>
    <col min="16129" max="16129" width="3.7109375" style="9" customWidth="1"/>
    <col min="16130" max="16130" width="2.42578125" style="9" customWidth="1"/>
    <col min="16131" max="16148" width="5.5703125" style="9" customWidth="1"/>
    <col min="16149" max="16149" width="2.42578125" style="9" customWidth="1"/>
    <col min="16150" max="16163" width="11" style="9" customWidth="1"/>
    <col min="16164" max="16384" width="11.42578125" style="9"/>
  </cols>
  <sheetData>
    <row r="1" spans="1:35" ht="21" x14ac:dyDescent="0.2">
      <c r="A1" s="1"/>
      <c r="B1" s="181" t="s">
        <v>1296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35" ht="12.75" customHeight="1" x14ac:dyDescent="0.2">
      <c r="A2" s="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35" ht="9.9499999999999993" customHeight="1" x14ac:dyDescent="0.2">
      <c r="A3" s="1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8"/>
    </row>
    <row r="4" spans="1:35" ht="18" customHeight="1" x14ac:dyDescent="0.2">
      <c r="A4" s="1"/>
      <c r="B4" s="22"/>
      <c r="C4" s="180" t="s">
        <v>974</v>
      </c>
      <c r="D4" s="180"/>
      <c r="E4" s="182"/>
      <c r="F4" s="183"/>
      <c r="G4" s="184" t="s">
        <v>975</v>
      </c>
      <c r="H4" s="184"/>
      <c r="I4" s="184"/>
      <c r="J4" s="184"/>
      <c r="K4" s="185">
        <f>IF(E4=0,0,VLOOKUP(E4,Data!B:M,4,FALSE))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26"/>
    </row>
    <row r="5" spans="1:35" ht="9.9499999999999993" customHeight="1" x14ac:dyDescent="0.2">
      <c r="A5" s="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5"/>
      <c r="U5" s="26"/>
    </row>
    <row r="6" spans="1:35" ht="18" customHeight="1" x14ac:dyDescent="0.2">
      <c r="A6" s="1"/>
      <c r="B6" s="22"/>
      <c r="C6" s="135" t="s">
        <v>976</v>
      </c>
      <c r="D6" s="136"/>
      <c r="E6" s="136"/>
      <c r="F6" s="136"/>
      <c r="G6" s="136"/>
      <c r="H6" s="136"/>
      <c r="I6" s="178">
        <f>IF(E4=0,0,VLOOKUP(E4,Data!B:M,11,FALSE))</f>
        <v>0</v>
      </c>
      <c r="J6" s="178"/>
      <c r="K6" s="24"/>
      <c r="L6" s="24"/>
      <c r="M6" s="136" t="s">
        <v>977</v>
      </c>
      <c r="N6" s="136"/>
      <c r="O6" s="136"/>
      <c r="P6" s="136"/>
      <c r="Q6" s="136"/>
      <c r="R6" s="136"/>
      <c r="S6" s="179">
        <f>IF(E4=0,0,VLOOKUP(E4,Data!B:M,12,FALSE))</f>
        <v>0</v>
      </c>
      <c r="T6" s="179"/>
      <c r="U6" s="26"/>
    </row>
    <row r="7" spans="1:35" ht="9.9499999999999993" customHeight="1" x14ac:dyDescent="0.2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5"/>
      <c r="U7" s="26"/>
    </row>
    <row r="8" spans="1:35" ht="18" customHeight="1" x14ac:dyDescent="0.2">
      <c r="A8" s="1"/>
      <c r="B8" s="22"/>
      <c r="C8" s="66">
        <f>IF(E4=0,0,IF(VLOOKUP(E4,Data!B:M,7,FALSE)&gt;0,"Q",""))</f>
        <v>0</v>
      </c>
      <c r="D8" s="180" t="str">
        <f>IF(C8="Q","Ahozko Adierazmena","")</f>
        <v/>
      </c>
      <c r="E8" s="180"/>
      <c r="F8" s="180"/>
      <c r="G8" s="180"/>
      <c r="H8" s="66">
        <f>IF(E4=0,0,IF(VLOOKUP(E4,Data!B:M,8,FALSE)&gt;0,"Q",""))</f>
        <v>0</v>
      </c>
      <c r="I8" s="180" t="str">
        <f>IF(H8="Q","IKE","")</f>
        <v/>
      </c>
      <c r="J8" s="180"/>
      <c r="K8" s="180"/>
      <c r="L8" s="180"/>
      <c r="M8" s="66">
        <f>IF(E4=0,0,IF(VLOOKUP(E4,Data!B:M,9,FALSE)&gt;0,"Q",""))</f>
        <v>0</v>
      </c>
      <c r="N8" s="180" t="str">
        <f>IF(M8="Q","EGE","")</f>
        <v/>
      </c>
      <c r="O8" s="180"/>
      <c r="P8" s="180"/>
      <c r="Q8" s="180"/>
      <c r="R8" s="66">
        <f>IF(E4=0,0,IF(VLOOKUP(E4,Data!B:M,10,FALSE)&gt;0,"Q",""))</f>
        <v>0</v>
      </c>
      <c r="S8" s="23" t="str">
        <f>IF(R8="Q","IKABIL","")</f>
        <v/>
      </c>
      <c r="T8" s="23"/>
      <c r="U8" s="26"/>
    </row>
    <row r="9" spans="1:35" ht="9.9499999999999993" customHeight="1" x14ac:dyDescent="0.2">
      <c r="A9" s="1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</row>
    <row r="10" spans="1:35" ht="15" customHeight="1" x14ac:dyDescent="0.2">
      <c r="A10" s="1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35" ht="21" customHeight="1" x14ac:dyDescent="0.2">
      <c r="A11" s="1"/>
      <c r="B11" s="165" t="s">
        <v>978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7"/>
    </row>
    <row r="12" spans="1:35" s="37" customFormat="1" ht="15" customHeight="1" x14ac:dyDescent="0.2">
      <c r="A12" s="34"/>
      <c r="B12" s="168" t="s">
        <v>979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0"/>
      <c r="V12" s="35"/>
      <c r="W12" s="36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ht="15" customHeight="1" x14ac:dyDescent="0.2">
      <c r="A13" s="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35" ht="8.1" customHeight="1" x14ac:dyDescent="0.2">
      <c r="A14" s="3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3"/>
    </row>
    <row r="15" spans="1:35" s="43" customFormat="1" ht="30" customHeight="1" x14ac:dyDescent="0.2">
      <c r="A15" s="38"/>
      <c r="B15" s="70"/>
      <c r="C15" s="174" t="s">
        <v>980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 t="s">
        <v>981</v>
      </c>
      <c r="T15" s="177"/>
      <c r="U15" s="68"/>
      <c r="V15" s="41"/>
      <c r="W15" s="42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43" customFormat="1" ht="18" customHeight="1" x14ac:dyDescent="0.2">
      <c r="A16" s="38"/>
      <c r="B16" s="70"/>
      <c r="C16" s="67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6"/>
      <c r="S16" s="127"/>
      <c r="T16" s="127"/>
      <c r="U16" s="68"/>
      <c r="V16" s="41"/>
      <c r="W16" s="42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s="43" customFormat="1" ht="18" customHeight="1" x14ac:dyDescent="0.2">
      <c r="A17" s="38"/>
      <c r="B17" s="70"/>
      <c r="C17" s="67"/>
      <c r="D17" s="12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6"/>
      <c r="S17" s="127"/>
      <c r="T17" s="127"/>
      <c r="U17" s="68"/>
      <c r="V17" s="41"/>
      <c r="W17" s="42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s="43" customFormat="1" ht="18" customHeight="1" x14ac:dyDescent="0.2">
      <c r="A18" s="38"/>
      <c r="B18" s="70"/>
      <c r="C18" s="67"/>
      <c r="D18" s="12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27"/>
      <c r="T18" s="127"/>
      <c r="U18" s="68"/>
      <c r="V18" s="41"/>
      <c r="W18" s="42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s="43" customFormat="1" ht="18" customHeight="1" x14ac:dyDescent="0.2">
      <c r="A19" s="38"/>
      <c r="B19" s="70"/>
      <c r="C19" s="67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  <c r="S19" s="127"/>
      <c r="T19" s="127"/>
      <c r="U19" s="68"/>
      <c r="V19" s="41"/>
      <c r="W19" s="42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s="43" customFormat="1" ht="18" customHeight="1" x14ac:dyDescent="0.2">
      <c r="A20" s="38"/>
      <c r="B20" s="70"/>
      <c r="C20" s="67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27"/>
      <c r="T20" s="127"/>
      <c r="U20" s="68"/>
      <c r="V20" s="41"/>
      <c r="W20" s="42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43" customFormat="1" ht="18" customHeight="1" x14ac:dyDescent="0.2">
      <c r="A21" s="38"/>
      <c r="B21" s="70"/>
      <c r="C21" s="67"/>
      <c r="D21" s="12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S21" s="127"/>
      <c r="T21" s="127"/>
      <c r="U21" s="68"/>
      <c r="V21" s="41"/>
      <c r="W21" s="42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47" customFormat="1" ht="27" customHeight="1" x14ac:dyDescent="0.2">
      <c r="A22" s="44"/>
      <c r="B22" s="71"/>
      <c r="C22" s="153" t="s">
        <v>982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69"/>
      <c r="V22" s="45"/>
      <c r="W22" s="46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s="43" customFormat="1" ht="60" customHeight="1" x14ac:dyDescent="0.2">
      <c r="A23" s="38"/>
      <c r="B23" s="70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68"/>
      <c r="V23" s="41"/>
      <c r="W23" s="42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8.1" customHeight="1" x14ac:dyDescent="0.2">
      <c r="A24" s="4"/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7"/>
      <c r="W24" s="14"/>
    </row>
    <row r="25" spans="1:35" s="43" customFormat="1" ht="15" customHeight="1" x14ac:dyDescent="0.2">
      <c r="A25" s="38"/>
      <c r="B25" s="3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0"/>
      <c r="V25" s="41"/>
      <c r="W25" s="42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8.1" customHeight="1" x14ac:dyDescent="0.2">
      <c r="A26" s="3"/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</row>
    <row r="27" spans="1:35" s="43" customFormat="1" ht="30" customHeight="1" x14ac:dyDescent="0.2">
      <c r="A27" s="38"/>
      <c r="B27" s="72"/>
      <c r="C27" s="161" t="s">
        <v>983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3" t="s">
        <v>981</v>
      </c>
      <c r="T27" s="164"/>
      <c r="U27" s="75"/>
      <c r="V27" s="41"/>
      <c r="W27" s="42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s="43" customFormat="1" ht="18" customHeight="1" x14ac:dyDescent="0.2">
      <c r="A28" s="38"/>
      <c r="B28" s="72"/>
      <c r="C28" s="67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6"/>
      <c r="S28" s="127"/>
      <c r="T28" s="127"/>
      <c r="U28" s="75"/>
      <c r="V28" s="41"/>
      <c r="W28" s="42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s="43" customFormat="1" ht="18" customHeight="1" x14ac:dyDescent="0.2">
      <c r="A29" s="38"/>
      <c r="B29" s="72"/>
      <c r="C29" s="67"/>
      <c r="D29" s="124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6"/>
      <c r="S29" s="127"/>
      <c r="T29" s="127"/>
      <c r="U29" s="75"/>
      <c r="V29" s="41"/>
      <c r="W29" s="42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s="43" customFormat="1" ht="18" customHeight="1" x14ac:dyDescent="0.2">
      <c r="A30" s="38"/>
      <c r="B30" s="72"/>
      <c r="C30" s="67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6"/>
      <c r="S30" s="127"/>
      <c r="T30" s="127"/>
      <c r="U30" s="75"/>
      <c r="V30" s="41"/>
      <c r="W30" s="42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s="43" customFormat="1" ht="18" customHeight="1" x14ac:dyDescent="0.2">
      <c r="A31" s="38"/>
      <c r="B31" s="72"/>
      <c r="C31" s="67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127"/>
      <c r="T31" s="127"/>
      <c r="U31" s="75"/>
      <c r="V31" s="41"/>
      <c r="W31" s="42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s="43" customFormat="1" ht="18" customHeight="1" x14ac:dyDescent="0.2">
      <c r="A32" s="38"/>
      <c r="B32" s="72"/>
      <c r="C32" s="67"/>
      <c r="D32" s="12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6"/>
      <c r="S32" s="127"/>
      <c r="T32" s="127"/>
      <c r="U32" s="75"/>
      <c r="V32" s="41"/>
      <c r="W32" s="42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s="43" customFormat="1" ht="18" customHeight="1" x14ac:dyDescent="0.2">
      <c r="A33" s="38"/>
      <c r="B33" s="72"/>
      <c r="C33" s="67"/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6"/>
      <c r="S33" s="127"/>
      <c r="T33" s="127"/>
      <c r="U33" s="75"/>
      <c r="V33" s="41"/>
      <c r="W33" s="42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s="43" customFormat="1" ht="18" customHeight="1" x14ac:dyDescent="0.2">
      <c r="A34" s="38"/>
      <c r="B34" s="72"/>
      <c r="C34" s="67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6"/>
      <c r="S34" s="127"/>
      <c r="T34" s="127"/>
      <c r="U34" s="75"/>
      <c r="V34" s="41"/>
      <c r="W34" s="42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s="47" customFormat="1" ht="27" customHeight="1" x14ac:dyDescent="0.2">
      <c r="A35" s="44"/>
      <c r="B35" s="73"/>
      <c r="C35" s="148" t="s">
        <v>982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74"/>
      <c r="V35" s="45"/>
      <c r="W35" s="4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43" customFormat="1" ht="60" customHeight="1" x14ac:dyDescent="0.2">
      <c r="A36" s="38"/>
      <c r="B36" s="72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75"/>
      <c r="V36" s="41"/>
      <c r="W36" s="42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8.1" customHeight="1" x14ac:dyDescent="0.2">
      <c r="A37" s="4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2"/>
      <c r="W37" s="14"/>
    </row>
    <row r="38" spans="1:35" s="43" customFormat="1" ht="15" customHeight="1" x14ac:dyDescent="0.2">
      <c r="A38" s="38"/>
      <c r="B38" s="3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0"/>
      <c r="V38" s="41"/>
      <c r="W38" s="42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8.1" customHeight="1" x14ac:dyDescent="0.2">
      <c r="A39" s="3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8"/>
    </row>
    <row r="40" spans="1:35" s="43" customFormat="1" ht="30" customHeight="1" x14ac:dyDescent="0.2">
      <c r="A40" s="38"/>
      <c r="B40" s="82"/>
      <c r="C40" s="144" t="s">
        <v>1119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6" t="s">
        <v>981</v>
      </c>
      <c r="T40" s="147"/>
      <c r="U40" s="83"/>
      <c r="V40" s="41"/>
      <c r="W40" s="42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s="43" customFormat="1" ht="18" customHeight="1" x14ac:dyDescent="0.2">
      <c r="A41" s="38"/>
      <c r="B41" s="82"/>
      <c r="C41" s="67"/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/>
      <c r="S41" s="127"/>
      <c r="T41" s="127"/>
      <c r="U41" s="83"/>
      <c r="V41" s="41"/>
      <c r="W41" s="42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s="43" customFormat="1" ht="18" customHeight="1" x14ac:dyDescent="0.2">
      <c r="A42" s="38"/>
      <c r="B42" s="82"/>
      <c r="C42" s="67"/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  <c r="S42" s="127"/>
      <c r="T42" s="127"/>
      <c r="U42" s="83"/>
      <c r="V42" s="41"/>
      <c r="W42" s="42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s="43" customFormat="1" ht="18" customHeight="1" x14ac:dyDescent="0.2">
      <c r="A43" s="38"/>
      <c r="B43" s="82"/>
      <c r="C43" s="67"/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6"/>
      <c r="S43" s="127"/>
      <c r="T43" s="127"/>
      <c r="U43" s="83"/>
      <c r="V43" s="41"/>
      <c r="W43" s="42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s="43" customFormat="1" ht="18" customHeight="1" x14ac:dyDescent="0.2">
      <c r="A44" s="38"/>
      <c r="B44" s="82"/>
      <c r="C44" s="67"/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6"/>
      <c r="S44" s="127"/>
      <c r="T44" s="127"/>
      <c r="U44" s="83"/>
      <c r="V44" s="41"/>
      <c r="W44" s="42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s="43" customFormat="1" ht="18" customHeight="1" x14ac:dyDescent="0.2">
      <c r="A45" s="38"/>
      <c r="B45" s="82"/>
      <c r="C45" s="67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6"/>
      <c r="S45" s="127"/>
      <c r="T45" s="127"/>
      <c r="U45" s="83"/>
      <c r="V45" s="41"/>
      <c r="W45" s="42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s="43" customFormat="1" ht="18" customHeight="1" x14ac:dyDescent="0.2">
      <c r="A46" s="38"/>
      <c r="B46" s="82"/>
      <c r="C46" s="6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6"/>
      <c r="S46" s="127"/>
      <c r="T46" s="127"/>
      <c r="U46" s="83"/>
      <c r="V46" s="41"/>
      <c r="W46" s="4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47" customFormat="1" ht="18" customHeight="1" x14ac:dyDescent="0.2">
      <c r="A47" s="44"/>
      <c r="B47" s="84"/>
      <c r="C47" s="139" t="s">
        <v>1120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85"/>
      <c r="V47" s="45"/>
      <c r="W47" s="46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s="43" customFormat="1" ht="60" customHeight="1" x14ac:dyDescent="0.2">
      <c r="A48" s="38"/>
      <c r="B48" s="82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83"/>
      <c r="V48" s="41"/>
      <c r="W48" s="42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8.1" customHeight="1" x14ac:dyDescent="0.2">
      <c r="A49" s="4"/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2"/>
      <c r="W49" s="14"/>
    </row>
    <row r="50" spans="1:35" s="43" customFormat="1" ht="15" customHeight="1" x14ac:dyDescent="0.2">
      <c r="A50" s="38"/>
      <c r="B50" s="3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0"/>
      <c r="V50" s="41"/>
      <c r="W50" s="42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8.1" customHeight="1" x14ac:dyDescent="0.2">
      <c r="A51" s="3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3"/>
    </row>
    <row r="52" spans="1:35" s="43" customFormat="1" ht="30" customHeight="1" x14ac:dyDescent="0.2">
      <c r="A52" s="38"/>
      <c r="B52" s="86"/>
      <c r="C52" s="135" t="s">
        <v>1121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7" t="s">
        <v>981</v>
      </c>
      <c r="T52" s="138"/>
      <c r="U52" s="87"/>
      <c r="V52" s="41"/>
      <c r="W52" s="42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43" customFormat="1" ht="18" customHeight="1" x14ac:dyDescent="0.2">
      <c r="A53" s="38"/>
      <c r="B53" s="86"/>
      <c r="C53" s="67"/>
      <c r="D53" s="124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6"/>
      <c r="S53" s="127"/>
      <c r="T53" s="127"/>
      <c r="U53" s="87"/>
      <c r="V53" s="41"/>
      <c r="W53" s="42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43" customFormat="1" ht="18" customHeight="1" x14ac:dyDescent="0.2">
      <c r="A54" s="38"/>
      <c r="B54" s="86"/>
      <c r="C54" s="67"/>
      <c r="D54" s="124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6"/>
      <c r="S54" s="127"/>
      <c r="T54" s="127"/>
      <c r="U54" s="87"/>
      <c r="V54" s="41"/>
      <c r="W54" s="42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43" customFormat="1" ht="18" customHeight="1" x14ac:dyDescent="0.2">
      <c r="A55" s="38"/>
      <c r="B55" s="86"/>
      <c r="C55" s="67"/>
      <c r="D55" s="12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6"/>
      <c r="S55" s="127"/>
      <c r="T55" s="127"/>
      <c r="U55" s="87"/>
      <c r="V55" s="41"/>
      <c r="W55" s="42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47" customFormat="1" ht="18" customHeight="1" x14ac:dyDescent="0.2">
      <c r="A56" s="44"/>
      <c r="B56" s="88"/>
      <c r="C56" s="128" t="s">
        <v>1120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89"/>
      <c r="V56" s="45"/>
      <c r="W56" s="46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s="43" customFormat="1" ht="60" customHeight="1" x14ac:dyDescent="0.2">
      <c r="A57" s="38"/>
      <c r="B57" s="86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87"/>
      <c r="V57" s="41"/>
      <c r="W57" s="42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35" ht="8.1" customHeight="1" x14ac:dyDescent="0.2">
      <c r="A58" s="4"/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2"/>
      <c r="W58" s="14"/>
    </row>
    <row r="59" spans="1:35" s="43" customFormat="1" ht="15" customHeight="1" x14ac:dyDescent="0.2">
      <c r="A59" s="38"/>
      <c r="B59" s="3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40"/>
      <c r="V59" s="41"/>
      <c r="W59" s="42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35" s="47" customFormat="1" ht="18" customHeight="1" x14ac:dyDescent="0.2">
      <c r="A60" s="44"/>
      <c r="B60" s="76"/>
      <c r="C60" s="133" t="s">
        <v>984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77"/>
      <c r="V60" s="45"/>
      <c r="W60" s="46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s="43" customFormat="1" ht="60" customHeight="1" x14ac:dyDescent="0.2">
      <c r="A61" s="38"/>
      <c r="B61" s="78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79"/>
      <c r="V61" s="41"/>
      <c r="W61" s="42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</row>
    <row r="62" spans="1:35" ht="8.1" customHeight="1" x14ac:dyDescent="0.2">
      <c r="A62" s="4"/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7"/>
      <c r="W62" s="14"/>
    </row>
    <row r="63" spans="1:35" s="43" customFormat="1" ht="15" customHeight="1" x14ac:dyDescent="0.2">
      <c r="A63" s="38"/>
      <c r="B63" s="3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40"/>
      <c r="V63" s="41"/>
      <c r="W63" s="42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35" ht="15" customHeight="1" x14ac:dyDescent="0.2">
      <c r="A64" s="1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35" ht="21" customHeight="1" x14ac:dyDescent="0.2">
      <c r="A65" s="1"/>
      <c r="B65" s="118" t="s">
        <v>985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20"/>
    </row>
    <row r="66" spans="1:35" ht="15" customHeight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9"/>
    </row>
    <row r="67" spans="1:35" ht="8.1" customHeight="1" x14ac:dyDescent="0.2">
      <c r="A67" s="3"/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8"/>
    </row>
    <row r="68" spans="1:35" s="15" customFormat="1" ht="37.5" customHeight="1" x14ac:dyDescent="0.2">
      <c r="A68" s="13"/>
      <c r="B68" s="30"/>
      <c r="C68" s="48"/>
      <c r="D68" s="121" t="s">
        <v>986</v>
      </c>
      <c r="E68" s="121"/>
      <c r="F68" s="121"/>
      <c r="G68" s="122" t="s">
        <v>987</v>
      </c>
      <c r="H68" s="122"/>
      <c r="I68" s="123" t="s">
        <v>988</v>
      </c>
      <c r="J68" s="123"/>
      <c r="K68" s="123"/>
      <c r="L68" s="123"/>
      <c r="M68" s="123" t="s">
        <v>989</v>
      </c>
      <c r="N68" s="123"/>
      <c r="O68" s="123"/>
      <c r="P68" s="123"/>
      <c r="Q68" s="122" t="s">
        <v>990</v>
      </c>
      <c r="R68" s="122"/>
      <c r="S68" s="122" t="s">
        <v>991</v>
      </c>
      <c r="T68" s="122"/>
      <c r="U68" s="28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8" customFormat="1" ht="32.1" customHeight="1" x14ac:dyDescent="0.2">
      <c r="A69" s="4"/>
      <c r="B69" s="31"/>
      <c r="C69" s="49">
        <v>1</v>
      </c>
      <c r="D69" s="111"/>
      <c r="E69" s="111"/>
      <c r="F69" s="111"/>
      <c r="G69" s="112"/>
      <c r="H69" s="112"/>
      <c r="I69" s="111"/>
      <c r="J69" s="111"/>
      <c r="K69" s="111"/>
      <c r="L69" s="111"/>
      <c r="M69" s="111"/>
      <c r="N69" s="111"/>
      <c r="O69" s="111"/>
      <c r="P69" s="111"/>
      <c r="Q69" s="113"/>
      <c r="R69" s="113"/>
      <c r="S69" s="113"/>
      <c r="T69" s="113"/>
      <c r="U69" s="29"/>
    </row>
    <row r="70" spans="1:35" s="8" customFormat="1" ht="32.1" customHeight="1" x14ac:dyDescent="0.2">
      <c r="A70" s="4"/>
      <c r="B70" s="31"/>
      <c r="C70" s="49">
        <v>2</v>
      </c>
      <c r="D70" s="111"/>
      <c r="E70" s="111"/>
      <c r="F70" s="111"/>
      <c r="G70" s="112"/>
      <c r="H70" s="112"/>
      <c r="I70" s="111"/>
      <c r="J70" s="111"/>
      <c r="K70" s="111"/>
      <c r="L70" s="111"/>
      <c r="M70" s="111"/>
      <c r="N70" s="111"/>
      <c r="O70" s="111"/>
      <c r="P70" s="111"/>
      <c r="Q70" s="113"/>
      <c r="R70" s="113"/>
      <c r="S70" s="113"/>
      <c r="T70" s="113"/>
      <c r="U70" s="29"/>
    </row>
    <row r="71" spans="1:35" s="8" customFormat="1" ht="32.1" customHeight="1" x14ac:dyDescent="0.2">
      <c r="A71" s="4"/>
      <c r="B71" s="31"/>
      <c r="C71" s="49"/>
      <c r="D71" s="111"/>
      <c r="E71" s="111"/>
      <c r="F71" s="111"/>
      <c r="G71" s="112"/>
      <c r="H71" s="112"/>
      <c r="I71" s="111"/>
      <c r="J71" s="111"/>
      <c r="K71" s="111"/>
      <c r="L71" s="111"/>
      <c r="M71" s="111"/>
      <c r="N71" s="111"/>
      <c r="O71" s="111"/>
      <c r="P71" s="111"/>
      <c r="Q71" s="113"/>
      <c r="R71" s="113"/>
      <c r="S71" s="113"/>
      <c r="T71" s="113"/>
      <c r="U71" s="29"/>
    </row>
    <row r="72" spans="1:35" s="8" customFormat="1" ht="32.1" customHeight="1" x14ac:dyDescent="0.2">
      <c r="A72" s="4"/>
      <c r="B72" s="31"/>
      <c r="C72" s="49"/>
      <c r="D72" s="111"/>
      <c r="E72" s="111"/>
      <c r="F72" s="111"/>
      <c r="G72" s="112"/>
      <c r="H72" s="112"/>
      <c r="I72" s="111"/>
      <c r="J72" s="111"/>
      <c r="K72" s="111"/>
      <c r="L72" s="111"/>
      <c r="M72" s="111"/>
      <c r="N72" s="111"/>
      <c r="O72" s="111"/>
      <c r="P72" s="111"/>
      <c r="Q72" s="113"/>
      <c r="R72" s="113"/>
      <c r="S72" s="113"/>
      <c r="T72" s="113"/>
      <c r="U72" s="29"/>
    </row>
    <row r="73" spans="1:35" s="8" customFormat="1" ht="32.1" customHeight="1" x14ac:dyDescent="0.2">
      <c r="A73" s="4"/>
      <c r="B73" s="31"/>
      <c r="C73" s="49"/>
      <c r="D73" s="111"/>
      <c r="E73" s="111"/>
      <c r="F73" s="111"/>
      <c r="G73" s="112"/>
      <c r="H73" s="112"/>
      <c r="I73" s="111"/>
      <c r="J73" s="111"/>
      <c r="K73" s="111"/>
      <c r="L73" s="111"/>
      <c r="M73" s="111"/>
      <c r="N73" s="111"/>
      <c r="O73" s="111"/>
      <c r="P73" s="111"/>
      <c r="Q73" s="113"/>
      <c r="R73" s="113"/>
      <c r="S73" s="113"/>
      <c r="T73" s="113"/>
      <c r="U73" s="29"/>
    </row>
    <row r="74" spans="1:35" s="8" customFormat="1" ht="32.1" customHeight="1" x14ac:dyDescent="0.2">
      <c r="A74" s="4"/>
      <c r="B74" s="31"/>
      <c r="C74" s="49"/>
      <c r="D74" s="111"/>
      <c r="E74" s="111"/>
      <c r="F74" s="111"/>
      <c r="G74" s="112"/>
      <c r="H74" s="112"/>
      <c r="I74" s="111"/>
      <c r="J74" s="111"/>
      <c r="K74" s="111"/>
      <c r="L74" s="111"/>
      <c r="M74" s="111"/>
      <c r="N74" s="111"/>
      <c r="O74" s="111"/>
      <c r="P74" s="111"/>
      <c r="Q74" s="113"/>
      <c r="R74" s="113"/>
      <c r="S74" s="113"/>
      <c r="T74" s="113"/>
      <c r="U74" s="29"/>
    </row>
    <row r="75" spans="1:35" s="8" customFormat="1" ht="32.1" customHeight="1" x14ac:dyDescent="0.2">
      <c r="A75" s="4"/>
      <c r="B75" s="31"/>
      <c r="C75" s="49"/>
      <c r="D75" s="111"/>
      <c r="E75" s="111"/>
      <c r="F75" s="111"/>
      <c r="G75" s="112"/>
      <c r="H75" s="112"/>
      <c r="I75" s="111"/>
      <c r="J75" s="111"/>
      <c r="K75" s="111"/>
      <c r="L75" s="111"/>
      <c r="M75" s="111"/>
      <c r="N75" s="111"/>
      <c r="O75" s="111"/>
      <c r="P75" s="111"/>
      <c r="Q75" s="113"/>
      <c r="R75" s="113"/>
      <c r="S75" s="113"/>
      <c r="T75" s="113"/>
      <c r="U75" s="29"/>
    </row>
    <row r="76" spans="1:35" s="8" customFormat="1" ht="32.1" customHeight="1" x14ac:dyDescent="0.2">
      <c r="A76" s="4"/>
      <c r="B76" s="31"/>
      <c r="C76" s="49"/>
      <c r="D76" s="111"/>
      <c r="E76" s="111"/>
      <c r="F76" s="111"/>
      <c r="G76" s="112"/>
      <c r="H76" s="112"/>
      <c r="I76" s="111"/>
      <c r="J76" s="111"/>
      <c r="K76" s="111"/>
      <c r="L76" s="111"/>
      <c r="M76" s="111"/>
      <c r="N76" s="111"/>
      <c r="O76" s="111"/>
      <c r="P76" s="111"/>
      <c r="Q76" s="113"/>
      <c r="R76" s="113"/>
      <c r="S76" s="113"/>
      <c r="T76" s="113"/>
      <c r="U76" s="29"/>
    </row>
    <row r="77" spans="1:35" s="8" customFormat="1" ht="32.1" customHeight="1" x14ac:dyDescent="0.2">
      <c r="A77" s="4"/>
      <c r="B77" s="31"/>
      <c r="C77" s="49"/>
      <c r="D77" s="111"/>
      <c r="E77" s="111"/>
      <c r="F77" s="111"/>
      <c r="G77" s="112"/>
      <c r="H77" s="112"/>
      <c r="I77" s="111"/>
      <c r="J77" s="111"/>
      <c r="K77" s="111"/>
      <c r="L77" s="111"/>
      <c r="M77" s="111"/>
      <c r="N77" s="111"/>
      <c r="O77" s="111"/>
      <c r="P77" s="111"/>
      <c r="Q77" s="113"/>
      <c r="R77" s="113"/>
      <c r="S77" s="113"/>
      <c r="T77" s="113"/>
      <c r="U77" s="29"/>
    </row>
    <row r="78" spans="1:35" s="8" customFormat="1" ht="32.1" customHeight="1" x14ac:dyDescent="0.2">
      <c r="A78" s="4"/>
      <c r="B78" s="31"/>
      <c r="C78" s="49"/>
      <c r="D78" s="111"/>
      <c r="E78" s="111"/>
      <c r="F78" s="111"/>
      <c r="G78" s="112"/>
      <c r="H78" s="112"/>
      <c r="I78" s="111"/>
      <c r="J78" s="111"/>
      <c r="K78" s="111"/>
      <c r="L78" s="111"/>
      <c r="M78" s="111"/>
      <c r="N78" s="111"/>
      <c r="O78" s="111"/>
      <c r="P78" s="111"/>
      <c r="Q78" s="113"/>
      <c r="R78" s="113"/>
      <c r="S78" s="113"/>
      <c r="T78" s="113"/>
      <c r="U78" s="29"/>
    </row>
    <row r="79" spans="1:35" s="8" customFormat="1" ht="32.1" customHeight="1" x14ac:dyDescent="0.2">
      <c r="A79" s="4"/>
      <c r="B79" s="31"/>
      <c r="C79" s="49"/>
      <c r="D79" s="111"/>
      <c r="E79" s="111"/>
      <c r="F79" s="111"/>
      <c r="G79" s="112"/>
      <c r="H79" s="112"/>
      <c r="I79" s="111"/>
      <c r="J79" s="111"/>
      <c r="K79" s="111"/>
      <c r="L79" s="111"/>
      <c r="M79" s="111"/>
      <c r="N79" s="111"/>
      <c r="O79" s="111"/>
      <c r="P79" s="111"/>
      <c r="Q79" s="113"/>
      <c r="R79" s="113"/>
      <c r="S79" s="113"/>
      <c r="T79" s="113"/>
      <c r="U79" s="29"/>
    </row>
    <row r="80" spans="1:35" s="8" customFormat="1" ht="32.1" customHeight="1" x14ac:dyDescent="0.2">
      <c r="A80" s="4"/>
      <c r="B80" s="31"/>
      <c r="C80" s="49"/>
      <c r="D80" s="111"/>
      <c r="E80" s="111"/>
      <c r="F80" s="111"/>
      <c r="G80" s="112"/>
      <c r="H80" s="112"/>
      <c r="I80" s="111"/>
      <c r="J80" s="111"/>
      <c r="K80" s="111"/>
      <c r="L80" s="111"/>
      <c r="M80" s="111"/>
      <c r="N80" s="111"/>
      <c r="O80" s="111"/>
      <c r="P80" s="111"/>
      <c r="Q80" s="113"/>
      <c r="R80" s="113"/>
      <c r="S80" s="113"/>
      <c r="T80" s="113"/>
      <c r="U80" s="29"/>
    </row>
    <row r="81" spans="1:35" s="8" customFormat="1" ht="32.1" customHeight="1" x14ac:dyDescent="0.2">
      <c r="A81" s="4"/>
      <c r="B81" s="31"/>
      <c r="C81" s="49"/>
      <c r="D81" s="111"/>
      <c r="E81" s="111"/>
      <c r="F81" s="111"/>
      <c r="G81" s="112"/>
      <c r="H81" s="112"/>
      <c r="I81" s="111"/>
      <c r="J81" s="111"/>
      <c r="K81" s="111"/>
      <c r="L81" s="111"/>
      <c r="M81" s="111"/>
      <c r="N81" s="111"/>
      <c r="O81" s="111"/>
      <c r="P81" s="111"/>
      <c r="Q81" s="113"/>
      <c r="R81" s="113"/>
      <c r="S81" s="113"/>
      <c r="T81" s="113"/>
      <c r="U81" s="29"/>
    </row>
    <row r="82" spans="1:35" s="8" customFormat="1" ht="32.1" customHeight="1" x14ac:dyDescent="0.2">
      <c r="A82" s="4"/>
      <c r="B82" s="31"/>
      <c r="C82" s="49"/>
      <c r="D82" s="111"/>
      <c r="E82" s="111"/>
      <c r="F82" s="111"/>
      <c r="G82" s="112"/>
      <c r="H82" s="112"/>
      <c r="I82" s="111"/>
      <c r="J82" s="111"/>
      <c r="K82" s="111"/>
      <c r="L82" s="111"/>
      <c r="M82" s="111"/>
      <c r="N82" s="111"/>
      <c r="O82" s="111"/>
      <c r="P82" s="111"/>
      <c r="Q82" s="113"/>
      <c r="R82" s="113"/>
      <c r="S82" s="113"/>
      <c r="T82" s="113"/>
      <c r="U82" s="29"/>
      <c r="W82" s="14"/>
    </row>
    <row r="83" spans="1:35" s="8" customFormat="1" ht="32.1" customHeight="1" x14ac:dyDescent="0.2">
      <c r="A83" s="4"/>
      <c r="B83" s="31"/>
      <c r="C83" s="49"/>
      <c r="D83" s="111"/>
      <c r="E83" s="111"/>
      <c r="F83" s="111"/>
      <c r="G83" s="112"/>
      <c r="H83" s="112"/>
      <c r="I83" s="111"/>
      <c r="J83" s="111"/>
      <c r="K83" s="111"/>
      <c r="L83" s="111"/>
      <c r="M83" s="111"/>
      <c r="N83" s="111"/>
      <c r="O83" s="111"/>
      <c r="P83" s="111"/>
      <c r="Q83" s="113"/>
      <c r="R83" s="113"/>
      <c r="S83" s="113"/>
      <c r="T83" s="113"/>
      <c r="U83" s="29"/>
    </row>
    <row r="84" spans="1:35" s="8" customFormat="1" ht="32.1" customHeight="1" x14ac:dyDescent="0.2">
      <c r="A84" s="4"/>
      <c r="B84" s="31"/>
      <c r="C84" s="49"/>
      <c r="D84" s="111"/>
      <c r="E84" s="111"/>
      <c r="F84" s="111"/>
      <c r="G84" s="112"/>
      <c r="H84" s="112"/>
      <c r="I84" s="111"/>
      <c r="J84" s="111"/>
      <c r="K84" s="111"/>
      <c r="L84" s="111"/>
      <c r="M84" s="111"/>
      <c r="N84" s="111"/>
      <c r="O84" s="111"/>
      <c r="P84" s="111"/>
      <c r="Q84" s="113"/>
      <c r="R84" s="113"/>
      <c r="S84" s="113"/>
      <c r="T84" s="113"/>
      <c r="U84" s="29"/>
    </row>
    <row r="85" spans="1:35" s="8" customFormat="1" ht="32.1" customHeight="1" x14ac:dyDescent="0.2">
      <c r="A85" s="4"/>
      <c r="B85" s="31"/>
      <c r="C85" s="49"/>
      <c r="D85" s="111"/>
      <c r="E85" s="111"/>
      <c r="F85" s="111"/>
      <c r="G85" s="112"/>
      <c r="H85" s="112"/>
      <c r="I85" s="111"/>
      <c r="J85" s="111"/>
      <c r="K85" s="111"/>
      <c r="L85" s="111"/>
      <c r="M85" s="111"/>
      <c r="N85" s="111"/>
      <c r="O85" s="111"/>
      <c r="P85" s="111"/>
      <c r="Q85" s="113"/>
      <c r="R85" s="113"/>
      <c r="S85" s="113"/>
      <c r="T85" s="113"/>
      <c r="U85" s="29"/>
    </row>
    <row r="86" spans="1:35" s="10" customFormat="1" ht="4.5" customHeight="1" x14ac:dyDescent="0.2">
      <c r="A86" s="12"/>
      <c r="B86" s="30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32"/>
      <c r="U86" s="2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s="15" customFormat="1" ht="27" customHeight="1" x14ac:dyDescent="0.2">
      <c r="A87" s="13"/>
      <c r="B87" s="30"/>
      <c r="C87" s="103" t="s">
        <v>0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4">
        <f>SUM(S69:T86)</f>
        <v>0</v>
      </c>
      <c r="T87" s="105"/>
      <c r="U87" s="28"/>
      <c r="V87" s="14"/>
      <c r="W87" s="8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8.1" customHeight="1" x14ac:dyDescent="0.2">
      <c r="A88" s="33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W88" s="14"/>
    </row>
    <row r="89" spans="1:35" s="8" customFormat="1" ht="12.75" customHeight="1" x14ac:dyDescent="0.2">
      <c r="A89" s="4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4"/>
    </row>
    <row r="90" spans="1:35" ht="8.1" customHeight="1" x14ac:dyDescent="0.2">
      <c r="A90" s="3"/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8"/>
    </row>
    <row r="91" spans="1:35" s="10" customFormat="1" ht="15.75" x14ac:dyDescent="0.2">
      <c r="A91" s="11"/>
      <c r="B91" s="30"/>
      <c r="C91" s="109" t="s">
        <v>992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2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10" customFormat="1" ht="4.5" customHeight="1" x14ac:dyDescent="0.2">
      <c r="A92" s="12"/>
      <c r="B92" s="30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32"/>
      <c r="U92" s="2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s="15" customFormat="1" ht="30" customHeight="1" x14ac:dyDescent="0.2">
      <c r="A93" s="13"/>
      <c r="B93" s="30"/>
      <c r="C93" s="110" t="s">
        <v>993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28"/>
      <c r="V93" s="14"/>
      <c r="W93" s="8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8.1" customHeight="1" x14ac:dyDescent="0.2">
      <c r="A94" s="4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2"/>
    </row>
    <row r="95" spans="1:35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35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</sheetData>
  <sheetProtection password="DD47" sheet="1" insertRows="0" selectLockedCells="1"/>
  <mergeCells count="204">
    <mergeCell ref="C6:H6"/>
    <mergeCell ref="I6:J6"/>
    <mergeCell ref="M6:R6"/>
    <mergeCell ref="S6:T6"/>
    <mergeCell ref="D8:G8"/>
    <mergeCell ref="I8:L8"/>
    <mergeCell ref="N8:Q8"/>
    <mergeCell ref="B1:U1"/>
    <mergeCell ref="B3:U3"/>
    <mergeCell ref="C4:D4"/>
    <mergeCell ref="E4:F4"/>
    <mergeCell ref="G4:J4"/>
    <mergeCell ref="K4:T4"/>
    <mergeCell ref="D16:R16"/>
    <mergeCell ref="S16:T16"/>
    <mergeCell ref="D17:R17"/>
    <mergeCell ref="S17:T17"/>
    <mergeCell ref="D18:R18"/>
    <mergeCell ref="S18:T18"/>
    <mergeCell ref="B9:U9"/>
    <mergeCell ref="B11:U11"/>
    <mergeCell ref="B12:U12"/>
    <mergeCell ref="B14:U14"/>
    <mergeCell ref="C15:R15"/>
    <mergeCell ref="S15:T15"/>
    <mergeCell ref="C22:T22"/>
    <mergeCell ref="C23:T23"/>
    <mergeCell ref="B24:U24"/>
    <mergeCell ref="B26:U26"/>
    <mergeCell ref="C27:R27"/>
    <mergeCell ref="S27:T27"/>
    <mergeCell ref="D19:R19"/>
    <mergeCell ref="S19:T19"/>
    <mergeCell ref="D20:R20"/>
    <mergeCell ref="S20:T20"/>
    <mergeCell ref="D21:R21"/>
    <mergeCell ref="S21:T21"/>
    <mergeCell ref="D31:R31"/>
    <mergeCell ref="S31:T31"/>
    <mergeCell ref="D32:R32"/>
    <mergeCell ref="S32:T32"/>
    <mergeCell ref="D33:R33"/>
    <mergeCell ref="S33:T33"/>
    <mergeCell ref="D28:R28"/>
    <mergeCell ref="S28:T28"/>
    <mergeCell ref="D29:R29"/>
    <mergeCell ref="S29:T29"/>
    <mergeCell ref="D30:R30"/>
    <mergeCell ref="S30:T30"/>
    <mergeCell ref="C40:R40"/>
    <mergeCell ref="S40:T40"/>
    <mergeCell ref="D41:R41"/>
    <mergeCell ref="S41:T41"/>
    <mergeCell ref="D42:R42"/>
    <mergeCell ref="S42:T42"/>
    <mergeCell ref="D34:R34"/>
    <mergeCell ref="S34:T34"/>
    <mergeCell ref="C35:T35"/>
    <mergeCell ref="C36:T36"/>
    <mergeCell ref="B37:U37"/>
    <mergeCell ref="B39:U39"/>
    <mergeCell ref="D46:R46"/>
    <mergeCell ref="S46:T46"/>
    <mergeCell ref="C47:T47"/>
    <mergeCell ref="C48:T48"/>
    <mergeCell ref="B49:U49"/>
    <mergeCell ref="B51:U51"/>
    <mergeCell ref="D43:R43"/>
    <mergeCell ref="S43:T43"/>
    <mergeCell ref="D44:R44"/>
    <mergeCell ref="S44:T44"/>
    <mergeCell ref="D45:R45"/>
    <mergeCell ref="S45:T45"/>
    <mergeCell ref="D55:R55"/>
    <mergeCell ref="S55:T55"/>
    <mergeCell ref="C56:T56"/>
    <mergeCell ref="C57:T57"/>
    <mergeCell ref="B58:U58"/>
    <mergeCell ref="C60:T60"/>
    <mergeCell ref="C52:R52"/>
    <mergeCell ref="S52:T52"/>
    <mergeCell ref="D53:R53"/>
    <mergeCell ref="S53:T53"/>
    <mergeCell ref="D54:R54"/>
    <mergeCell ref="S54:T54"/>
    <mergeCell ref="C61:T61"/>
    <mergeCell ref="B62:U62"/>
    <mergeCell ref="B65:U65"/>
    <mergeCell ref="B67:U67"/>
    <mergeCell ref="D68:F68"/>
    <mergeCell ref="G68:H68"/>
    <mergeCell ref="I68:L68"/>
    <mergeCell ref="M68:P68"/>
    <mergeCell ref="Q68:R68"/>
    <mergeCell ref="S68:T68"/>
    <mergeCell ref="D70:F70"/>
    <mergeCell ref="G70:H70"/>
    <mergeCell ref="I70:L70"/>
    <mergeCell ref="M70:P70"/>
    <mergeCell ref="Q70:R70"/>
    <mergeCell ref="S70:T70"/>
    <mergeCell ref="D69:F69"/>
    <mergeCell ref="G69:H69"/>
    <mergeCell ref="I69:L69"/>
    <mergeCell ref="M69:P69"/>
    <mergeCell ref="Q69:R69"/>
    <mergeCell ref="S69:T69"/>
    <mergeCell ref="D72:F72"/>
    <mergeCell ref="G72:H72"/>
    <mergeCell ref="I72:L72"/>
    <mergeCell ref="M72:P72"/>
    <mergeCell ref="Q72:R72"/>
    <mergeCell ref="S72:T72"/>
    <mergeCell ref="D71:F71"/>
    <mergeCell ref="G71:H71"/>
    <mergeCell ref="I71:L71"/>
    <mergeCell ref="M71:P71"/>
    <mergeCell ref="Q71:R71"/>
    <mergeCell ref="S71:T71"/>
    <mergeCell ref="D74:F74"/>
    <mergeCell ref="G74:H74"/>
    <mergeCell ref="I74:L74"/>
    <mergeCell ref="M74:P74"/>
    <mergeCell ref="Q74:R74"/>
    <mergeCell ref="S74:T74"/>
    <mergeCell ref="D73:F73"/>
    <mergeCell ref="G73:H73"/>
    <mergeCell ref="I73:L73"/>
    <mergeCell ref="M73:P73"/>
    <mergeCell ref="Q73:R73"/>
    <mergeCell ref="S73:T73"/>
    <mergeCell ref="D76:F76"/>
    <mergeCell ref="G76:H76"/>
    <mergeCell ref="I76:L76"/>
    <mergeCell ref="M76:P76"/>
    <mergeCell ref="Q76:R76"/>
    <mergeCell ref="S76:T76"/>
    <mergeCell ref="D75:F75"/>
    <mergeCell ref="G75:H75"/>
    <mergeCell ref="I75:L75"/>
    <mergeCell ref="M75:P75"/>
    <mergeCell ref="Q75:R75"/>
    <mergeCell ref="S75:T75"/>
    <mergeCell ref="D78:F78"/>
    <mergeCell ref="G78:H78"/>
    <mergeCell ref="I78:L78"/>
    <mergeCell ref="M78:P78"/>
    <mergeCell ref="Q78:R78"/>
    <mergeCell ref="S78:T78"/>
    <mergeCell ref="D77:F77"/>
    <mergeCell ref="G77:H77"/>
    <mergeCell ref="I77:L77"/>
    <mergeCell ref="M77:P77"/>
    <mergeCell ref="Q77:R77"/>
    <mergeCell ref="S77:T77"/>
    <mergeCell ref="D80:F80"/>
    <mergeCell ref="G80:H80"/>
    <mergeCell ref="I80:L80"/>
    <mergeCell ref="M80:P80"/>
    <mergeCell ref="Q80:R80"/>
    <mergeCell ref="S80:T80"/>
    <mergeCell ref="D79:F79"/>
    <mergeCell ref="G79:H79"/>
    <mergeCell ref="I79:L79"/>
    <mergeCell ref="M79:P79"/>
    <mergeCell ref="Q79:R79"/>
    <mergeCell ref="S79:T79"/>
    <mergeCell ref="D82:F82"/>
    <mergeCell ref="G82:H82"/>
    <mergeCell ref="I82:L82"/>
    <mergeCell ref="M82:P82"/>
    <mergeCell ref="Q82:R82"/>
    <mergeCell ref="S82:T82"/>
    <mergeCell ref="D81:F81"/>
    <mergeCell ref="G81:H81"/>
    <mergeCell ref="I81:L81"/>
    <mergeCell ref="M81:P81"/>
    <mergeCell ref="Q81:R81"/>
    <mergeCell ref="S81:T81"/>
    <mergeCell ref="D84:F84"/>
    <mergeCell ref="G84:H84"/>
    <mergeCell ref="I84:L84"/>
    <mergeCell ref="M84:P84"/>
    <mergeCell ref="Q84:R84"/>
    <mergeCell ref="S84:T84"/>
    <mergeCell ref="D83:F83"/>
    <mergeCell ref="G83:H83"/>
    <mergeCell ref="I83:L83"/>
    <mergeCell ref="M83:P83"/>
    <mergeCell ref="Q83:R83"/>
    <mergeCell ref="S83:T83"/>
    <mergeCell ref="B94:U94"/>
    <mergeCell ref="C87:R87"/>
    <mergeCell ref="S87:T87"/>
    <mergeCell ref="B88:U88"/>
    <mergeCell ref="B90:U90"/>
    <mergeCell ref="C91:T91"/>
    <mergeCell ref="C93:T93"/>
    <mergeCell ref="D85:F85"/>
    <mergeCell ref="G85:H85"/>
    <mergeCell ref="I85:L85"/>
    <mergeCell ref="M85:P85"/>
    <mergeCell ref="Q85:R85"/>
    <mergeCell ref="S85:T85"/>
  </mergeCells>
  <pageMargins left="0.70866141732283472" right="0.70866141732283472" top="0.94488188976377963" bottom="0.74803149606299213" header="0.31496062992125984" footer="0.31496062992125984"/>
  <pageSetup paperSize="9" scale="84" fitToHeight="6" orientation="portrait" r:id="rId1"/>
  <headerFooter>
    <oddHeader>&amp;C&amp;G</oddHeader>
  </headerFooter>
  <rowBreaks count="1" manualBreakCount="1">
    <brk id="63" min="1" max="2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565"/>
  <sheetViews>
    <sheetView showZeros="0" zoomScale="90" zoomScaleNormal="90" workbookViewId="0"/>
  </sheetViews>
  <sheetFormatPr defaultColWidth="9.140625" defaultRowHeight="18" customHeight="1" x14ac:dyDescent="0.2"/>
  <cols>
    <col min="1" max="1" width="3.28515625" style="54" customWidth="1"/>
    <col min="2" max="3" width="8.85546875" style="55" customWidth="1"/>
    <col min="4" max="4" width="6.7109375" style="55" customWidth="1"/>
    <col min="5" max="5" width="36.28515625" style="58" customWidth="1"/>
    <col min="6" max="6" width="34.42578125" style="58" customWidth="1"/>
    <col min="7" max="7" width="15.140625" style="58" customWidth="1"/>
    <col min="8" max="12" width="8.7109375" style="56" customWidth="1"/>
    <col min="13" max="13" width="11.7109375" style="56" customWidth="1"/>
    <col min="14" max="221" width="9.140625" style="56"/>
    <col min="222" max="16384" width="9.140625" style="80"/>
  </cols>
  <sheetData>
    <row r="1" spans="1:13" ht="18" customHeight="1" x14ac:dyDescent="0.2">
      <c r="B1" s="53"/>
      <c r="C1" s="53"/>
      <c r="D1" s="53"/>
      <c r="E1" s="59"/>
      <c r="F1" s="59"/>
      <c r="G1" s="59"/>
    </row>
    <row r="2" spans="1:13" ht="18" customHeight="1" x14ac:dyDescent="0.2">
      <c r="A2" s="60" t="s">
        <v>585</v>
      </c>
      <c r="B2" s="50"/>
      <c r="C2" s="50"/>
      <c r="D2" s="50"/>
      <c r="E2" s="61" t="s">
        <v>759</v>
      </c>
      <c r="F2" s="61"/>
      <c r="G2" s="57"/>
      <c r="H2" s="63">
        <v>0.31</v>
      </c>
      <c r="I2" s="63">
        <v>0.23</v>
      </c>
      <c r="J2" s="63">
        <v>0.23</v>
      </c>
      <c r="K2" s="63">
        <v>0.23</v>
      </c>
      <c r="L2" s="64"/>
      <c r="M2" s="63"/>
    </row>
    <row r="3" spans="1:13" ht="18" customHeight="1" x14ac:dyDescent="0.2">
      <c r="A3" s="62" t="s">
        <v>586</v>
      </c>
      <c r="B3" s="51" t="s">
        <v>1</v>
      </c>
      <c r="C3" s="51" t="s">
        <v>760</v>
      </c>
      <c r="D3" s="51"/>
      <c r="E3" s="52" t="s">
        <v>452</v>
      </c>
      <c r="F3" s="52" t="s">
        <v>587</v>
      </c>
      <c r="G3" s="52" t="s">
        <v>761</v>
      </c>
      <c r="H3" s="63" t="s">
        <v>529</v>
      </c>
      <c r="I3" s="63" t="s">
        <v>449</v>
      </c>
      <c r="J3" s="63" t="s">
        <v>450</v>
      </c>
      <c r="K3" s="63" t="s">
        <v>451</v>
      </c>
      <c r="L3" s="65" t="s">
        <v>528</v>
      </c>
      <c r="M3" s="63" t="s">
        <v>530</v>
      </c>
    </row>
    <row r="4" spans="1:13" s="95" customFormat="1" ht="18" customHeight="1" x14ac:dyDescent="0.2">
      <c r="A4" s="90"/>
      <c r="B4" s="91" t="s">
        <v>150</v>
      </c>
      <c r="C4" s="91"/>
      <c r="D4" s="91"/>
      <c r="E4" s="92" t="s">
        <v>151</v>
      </c>
      <c r="F4" s="92" t="s">
        <v>588</v>
      </c>
      <c r="G4" s="92" t="s">
        <v>1122</v>
      </c>
      <c r="H4" s="93">
        <v>78</v>
      </c>
      <c r="I4" s="93">
        <v>60</v>
      </c>
      <c r="J4" s="93">
        <v>40.266666666666666</v>
      </c>
      <c r="K4" s="93">
        <v>0</v>
      </c>
      <c r="L4" s="93">
        <v>51.965466666666671</v>
      </c>
      <c r="M4" s="94">
        <v>1435.76</v>
      </c>
    </row>
    <row r="5" spans="1:13" s="95" customFormat="1" ht="18" customHeight="1" x14ac:dyDescent="0.2">
      <c r="A5" s="90"/>
      <c r="B5" s="91" t="s">
        <v>484</v>
      </c>
      <c r="C5" s="91"/>
      <c r="D5" s="91"/>
      <c r="E5" s="92" t="s">
        <v>1123</v>
      </c>
      <c r="F5" s="92" t="s">
        <v>589</v>
      </c>
      <c r="G5" s="92" t="s">
        <v>1122</v>
      </c>
      <c r="H5" s="93">
        <v>45.85</v>
      </c>
      <c r="I5" s="93">
        <v>57</v>
      </c>
      <c r="J5" s="93">
        <v>54.133333333333333</v>
      </c>
      <c r="K5" s="93">
        <v>0</v>
      </c>
      <c r="L5" s="93">
        <v>39.774166666666673</v>
      </c>
      <c r="M5" s="94">
        <v>1098.92</v>
      </c>
    </row>
    <row r="6" spans="1:13" s="95" customFormat="1" ht="18" customHeight="1" x14ac:dyDescent="0.2">
      <c r="A6" s="90"/>
      <c r="B6" s="91" t="s">
        <v>156</v>
      </c>
      <c r="C6" s="91"/>
      <c r="D6" s="91"/>
      <c r="E6" s="92" t="s">
        <v>157</v>
      </c>
      <c r="F6" s="92" t="s">
        <v>590</v>
      </c>
      <c r="G6" s="92" t="s">
        <v>1122</v>
      </c>
      <c r="H6" s="93">
        <v>84.25</v>
      </c>
      <c r="I6" s="93">
        <v>80</v>
      </c>
      <c r="J6" s="93">
        <v>0</v>
      </c>
      <c r="K6" s="93">
        <v>0</v>
      </c>
      <c r="L6" s="93">
        <v>48.969250000000002</v>
      </c>
      <c r="M6" s="94">
        <v>1352.98</v>
      </c>
    </row>
    <row r="7" spans="1:13" s="95" customFormat="1" ht="18" customHeight="1" x14ac:dyDescent="0.2">
      <c r="A7" s="90"/>
      <c r="B7" s="91" t="s">
        <v>154</v>
      </c>
      <c r="C7" s="91"/>
      <c r="D7" s="91"/>
      <c r="E7" s="92" t="s">
        <v>155</v>
      </c>
      <c r="F7" s="92" t="s">
        <v>591</v>
      </c>
      <c r="G7" s="92" t="s">
        <v>1122</v>
      </c>
      <c r="H7" s="93">
        <v>88.75</v>
      </c>
      <c r="I7" s="93">
        <v>90</v>
      </c>
      <c r="J7" s="93">
        <v>0</v>
      </c>
      <c r="K7" s="93">
        <v>0</v>
      </c>
      <c r="L7" s="93">
        <v>53.033750000000005</v>
      </c>
      <c r="M7" s="94">
        <v>1465.28</v>
      </c>
    </row>
    <row r="8" spans="1:13" s="95" customFormat="1" ht="18" customHeight="1" x14ac:dyDescent="0.2">
      <c r="A8" s="90"/>
      <c r="B8" s="91" t="s">
        <v>1031</v>
      </c>
      <c r="C8" s="91"/>
      <c r="D8" s="91"/>
      <c r="E8" s="92" t="s">
        <v>1032</v>
      </c>
      <c r="F8" s="92" t="s">
        <v>1033</v>
      </c>
      <c r="G8" s="92" t="s">
        <v>1122</v>
      </c>
      <c r="H8" s="93">
        <v>11.75</v>
      </c>
      <c r="I8" s="93">
        <v>0</v>
      </c>
      <c r="J8" s="93">
        <v>50.4</v>
      </c>
      <c r="K8" s="93">
        <v>0</v>
      </c>
      <c r="L8" s="93">
        <v>15.234500000000001</v>
      </c>
      <c r="M8" s="94">
        <v>420.92</v>
      </c>
    </row>
    <row r="9" spans="1:13" s="95" customFormat="1" ht="18" customHeight="1" x14ac:dyDescent="0.2">
      <c r="A9" s="90"/>
      <c r="B9" s="91" t="s">
        <v>1124</v>
      </c>
      <c r="C9" s="91"/>
      <c r="D9" s="91"/>
      <c r="E9" s="92" t="s">
        <v>1125</v>
      </c>
      <c r="F9" s="92" t="s">
        <v>893</v>
      </c>
      <c r="G9" s="92" t="s">
        <v>1122</v>
      </c>
      <c r="H9" s="93">
        <v>61.65</v>
      </c>
      <c r="I9" s="93">
        <v>0</v>
      </c>
      <c r="J9" s="93">
        <v>0</v>
      </c>
      <c r="K9" s="93">
        <v>0</v>
      </c>
      <c r="L9" s="93">
        <v>19.111499999999999</v>
      </c>
      <c r="M9" s="94">
        <v>528.03</v>
      </c>
    </row>
    <row r="10" spans="1:13" s="95" customFormat="1" ht="18" customHeight="1" x14ac:dyDescent="0.2">
      <c r="A10" s="90"/>
      <c r="B10" s="91" t="s">
        <v>161</v>
      </c>
      <c r="C10" s="91"/>
      <c r="D10" s="91"/>
      <c r="E10" s="92" t="s">
        <v>162</v>
      </c>
      <c r="F10" s="92" t="s">
        <v>592</v>
      </c>
      <c r="G10" s="92" t="s">
        <v>1122</v>
      </c>
      <c r="H10" s="93">
        <v>25.75</v>
      </c>
      <c r="I10" s="93">
        <v>43</v>
      </c>
      <c r="J10" s="93">
        <v>49.333333333333329</v>
      </c>
      <c r="K10" s="93">
        <v>0</v>
      </c>
      <c r="L10" s="93">
        <v>29.219166666666666</v>
      </c>
      <c r="M10" s="94">
        <v>807.3</v>
      </c>
    </row>
    <row r="11" spans="1:13" s="95" customFormat="1" ht="18" customHeight="1" x14ac:dyDescent="0.2">
      <c r="A11" s="90"/>
      <c r="B11" s="91" t="s">
        <v>165</v>
      </c>
      <c r="C11" s="91"/>
      <c r="D11" s="91"/>
      <c r="E11" s="92" t="s">
        <v>166</v>
      </c>
      <c r="F11" s="92" t="s">
        <v>593</v>
      </c>
      <c r="G11" s="92" t="s">
        <v>1122</v>
      </c>
      <c r="H11" s="93">
        <v>49</v>
      </c>
      <c r="I11" s="93">
        <v>80</v>
      </c>
      <c r="J11" s="93">
        <v>0</v>
      </c>
      <c r="K11" s="93">
        <v>0</v>
      </c>
      <c r="L11" s="93">
        <v>33.590000000000003</v>
      </c>
      <c r="M11" s="94">
        <v>928.06</v>
      </c>
    </row>
    <row r="12" spans="1:13" s="95" customFormat="1" ht="18" customHeight="1" x14ac:dyDescent="0.2">
      <c r="A12" s="90"/>
      <c r="B12" s="91" t="s">
        <v>171</v>
      </c>
      <c r="C12" s="91"/>
      <c r="D12" s="91"/>
      <c r="E12" s="92" t="s">
        <v>172</v>
      </c>
      <c r="F12" s="92" t="s">
        <v>902</v>
      </c>
      <c r="G12" s="92" t="s">
        <v>1122</v>
      </c>
      <c r="H12" s="93">
        <v>85</v>
      </c>
      <c r="I12" s="93">
        <v>100</v>
      </c>
      <c r="J12" s="93">
        <v>0</v>
      </c>
      <c r="K12" s="93">
        <v>0</v>
      </c>
      <c r="L12" s="93">
        <v>54.285000000000004</v>
      </c>
      <c r="M12" s="94">
        <v>1499.85</v>
      </c>
    </row>
    <row r="13" spans="1:13" s="95" customFormat="1" ht="18" customHeight="1" x14ac:dyDescent="0.2">
      <c r="A13" s="90"/>
      <c r="B13" s="91" t="s">
        <v>594</v>
      </c>
      <c r="C13" s="91"/>
      <c r="D13" s="91"/>
      <c r="E13" s="92" t="s">
        <v>595</v>
      </c>
      <c r="F13" s="92" t="s">
        <v>596</v>
      </c>
      <c r="G13" s="92" t="s">
        <v>1122</v>
      </c>
      <c r="H13" s="93">
        <v>64.5</v>
      </c>
      <c r="I13" s="93">
        <v>70</v>
      </c>
      <c r="J13" s="93">
        <v>0</v>
      </c>
      <c r="K13" s="93">
        <v>0</v>
      </c>
      <c r="L13" s="93">
        <v>39.704500000000003</v>
      </c>
      <c r="M13" s="94">
        <v>1097</v>
      </c>
    </row>
    <row r="14" spans="1:13" s="95" customFormat="1" ht="18" customHeight="1" x14ac:dyDescent="0.2">
      <c r="A14" s="90"/>
      <c r="B14" s="91" t="s">
        <v>485</v>
      </c>
      <c r="C14" s="91"/>
      <c r="D14" s="91"/>
      <c r="E14" s="92" t="s">
        <v>486</v>
      </c>
      <c r="F14" s="92" t="s">
        <v>597</v>
      </c>
      <c r="G14" s="92" t="s">
        <v>1122</v>
      </c>
      <c r="H14" s="93">
        <v>100</v>
      </c>
      <c r="I14" s="93">
        <v>90</v>
      </c>
      <c r="J14" s="93">
        <v>50.933333333333337</v>
      </c>
      <c r="K14" s="93">
        <v>0</v>
      </c>
      <c r="L14" s="93">
        <v>69.756133333333338</v>
      </c>
      <c r="M14" s="94">
        <v>1927.3</v>
      </c>
    </row>
    <row r="15" spans="1:13" s="95" customFormat="1" ht="18" customHeight="1" x14ac:dyDescent="0.2">
      <c r="A15" s="90"/>
      <c r="B15" s="91" t="s">
        <v>903</v>
      </c>
      <c r="C15" s="91"/>
      <c r="D15" s="91"/>
      <c r="E15" s="92" t="s">
        <v>904</v>
      </c>
      <c r="F15" s="92" t="s">
        <v>905</v>
      </c>
      <c r="G15" s="92" t="s">
        <v>1122</v>
      </c>
      <c r="H15" s="93">
        <v>16.05</v>
      </c>
      <c r="I15" s="93">
        <v>0</v>
      </c>
      <c r="J15" s="93">
        <v>0</v>
      </c>
      <c r="K15" s="93">
        <v>0</v>
      </c>
      <c r="L15" s="93">
        <v>4.9755000000000003</v>
      </c>
      <c r="M15" s="94">
        <v>137.47</v>
      </c>
    </row>
    <row r="16" spans="1:13" s="95" customFormat="1" ht="18" customHeight="1" x14ac:dyDescent="0.2">
      <c r="A16" s="90"/>
      <c r="B16" s="91" t="s">
        <v>1227</v>
      </c>
      <c r="C16" s="91"/>
      <c r="D16" s="91"/>
      <c r="E16" s="92" t="s">
        <v>1228</v>
      </c>
      <c r="F16" s="92" t="s">
        <v>598</v>
      </c>
      <c r="G16" s="92" t="s">
        <v>1122</v>
      </c>
      <c r="H16" s="93">
        <v>82.5</v>
      </c>
      <c r="I16" s="93">
        <v>50</v>
      </c>
      <c r="J16" s="93">
        <v>0</v>
      </c>
      <c r="K16" s="93">
        <v>0</v>
      </c>
      <c r="L16" s="93">
        <v>37.075000000000003</v>
      </c>
      <c r="M16" s="94">
        <v>1024.3499999999999</v>
      </c>
    </row>
    <row r="17" spans="1:13" s="95" customFormat="1" ht="18" customHeight="1" x14ac:dyDescent="0.2">
      <c r="A17" s="90"/>
      <c r="B17" s="91" t="s">
        <v>175</v>
      </c>
      <c r="C17" s="91"/>
      <c r="D17" s="91"/>
      <c r="E17" s="92" t="s">
        <v>487</v>
      </c>
      <c r="F17" s="92" t="s">
        <v>598</v>
      </c>
      <c r="G17" s="92" t="s">
        <v>1122</v>
      </c>
      <c r="H17" s="93">
        <v>65.75</v>
      </c>
      <c r="I17" s="93">
        <v>100</v>
      </c>
      <c r="J17" s="93">
        <v>48.266666666666666</v>
      </c>
      <c r="K17" s="93">
        <v>0</v>
      </c>
      <c r="L17" s="93">
        <v>59.932216666666676</v>
      </c>
      <c r="M17" s="94">
        <v>1655.87</v>
      </c>
    </row>
    <row r="18" spans="1:13" s="95" customFormat="1" ht="18" customHeight="1" x14ac:dyDescent="0.2">
      <c r="A18" s="90"/>
      <c r="B18" s="91" t="s">
        <v>599</v>
      </c>
      <c r="C18" s="91"/>
      <c r="D18" s="91"/>
      <c r="E18" s="92" t="s">
        <v>600</v>
      </c>
      <c r="F18" s="92" t="s">
        <v>598</v>
      </c>
      <c r="G18" s="92" t="s">
        <v>1122</v>
      </c>
      <c r="H18" s="93">
        <v>12.85</v>
      </c>
      <c r="I18" s="93">
        <v>0</v>
      </c>
      <c r="J18" s="93">
        <v>0</v>
      </c>
      <c r="K18" s="93">
        <v>0</v>
      </c>
      <c r="L18" s="93">
        <v>3.9834999999999998</v>
      </c>
      <c r="M18" s="94">
        <v>110.06</v>
      </c>
    </row>
    <row r="19" spans="1:13" s="95" customFormat="1" ht="18" customHeight="1" x14ac:dyDescent="0.2">
      <c r="A19" s="90"/>
      <c r="B19" s="91" t="s">
        <v>488</v>
      </c>
      <c r="C19" s="91"/>
      <c r="D19" s="91"/>
      <c r="E19" s="92" t="s">
        <v>489</v>
      </c>
      <c r="F19" s="92" t="s">
        <v>598</v>
      </c>
      <c r="G19" s="92" t="s">
        <v>1122</v>
      </c>
      <c r="H19" s="93">
        <v>82.5</v>
      </c>
      <c r="I19" s="93">
        <v>90</v>
      </c>
      <c r="J19" s="93">
        <v>0</v>
      </c>
      <c r="K19" s="93">
        <v>0</v>
      </c>
      <c r="L19" s="93">
        <v>46.274999999999999</v>
      </c>
      <c r="M19" s="94">
        <v>1278.54</v>
      </c>
    </row>
    <row r="20" spans="1:13" s="95" customFormat="1" ht="18" customHeight="1" x14ac:dyDescent="0.2">
      <c r="A20" s="90"/>
      <c r="B20" s="91" t="s">
        <v>1034</v>
      </c>
      <c r="C20" s="91"/>
      <c r="D20" s="91"/>
      <c r="E20" s="92" t="s">
        <v>1035</v>
      </c>
      <c r="F20" s="92" t="s">
        <v>598</v>
      </c>
      <c r="G20" s="92" t="s">
        <v>1122</v>
      </c>
      <c r="H20" s="93">
        <v>11.35</v>
      </c>
      <c r="I20" s="93">
        <v>33</v>
      </c>
      <c r="J20" s="93">
        <v>44</v>
      </c>
      <c r="K20" s="93">
        <v>0</v>
      </c>
      <c r="L20" s="93">
        <v>21.228500000000004</v>
      </c>
      <c r="M20" s="94">
        <v>586.52</v>
      </c>
    </row>
    <row r="21" spans="1:13" s="95" customFormat="1" ht="18" customHeight="1" x14ac:dyDescent="0.2">
      <c r="A21" s="90"/>
      <c r="B21" s="91" t="s">
        <v>1229</v>
      </c>
      <c r="C21" s="91"/>
      <c r="D21" s="91"/>
      <c r="E21" s="92" t="s">
        <v>1230</v>
      </c>
      <c r="F21" s="92" t="s">
        <v>598</v>
      </c>
      <c r="G21" s="92" t="s">
        <v>1122</v>
      </c>
      <c r="H21" s="93">
        <v>79.75</v>
      </c>
      <c r="I21" s="93">
        <v>33</v>
      </c>
      <c r="J21" s="93">
        <v>33.333333333333336</v>
      </c>
      <c r="K21" s="93">
        <v>0</v>
      </c>
      <c r="L21" s="93">
        <v>39.979166666666671</v>
      </c>
      <c r="M21" s="94">
        <v>1104.5899999999999</v>
      </c>
    </row>
    <row r="22" spans="1:13" s="95" customFormat="1" ht="18" customHeight="1" x14ac:dyDescent="0.2">
      <c r="A22" s="90"/>
      <c r="B22" s="91" t="s">
        <v>1036</v>
      </c>
      <c r="C22" s="91"/>
      <c r="D22" s="91"/>
      <c r="E22" s="92" t="s">
        <v>153</v>
      </c>
      <c r="F22" s="92" t="s">
        <v>598</v>
      </c>
      <c r="G22" s="92" t="s">
        <v>1122</v>
      </c>
      <c r="H22" s="93">
        <v>85</v>
      </c>
      <c r="I22" s="93">
        <v>80</v>
      </c>
      <c r="J22" s="93">
        <v>0</v>
      </c>
      <c r="K22" s="93">
        <v>0</v>
      </c>
      <c r="L22" s="93">
        <v>44.75</v>
      </c>
      <c r="M22" s="94">
        <v>1236.4000000000001</v>
      </c>
    </row>
    <row r="23" spans="1:13" s="95" customFormat="1" ht="18" customHeight="1" x14ac:dyDescent="0.2">
      <c r="A23" s="90"/>
      <c r="B23" s="91" t="s">
        <v>185</v>
      </c>
      <c r="C23" s="91"/>
      <c r="D23" s="91"/>
      <c r="E23" s="92" t="s">
        <v>186</v>
      </c>
      <c r="F23" s="92" t="s">
        <v>598</v>
      </c>
      <c r="G23" s="92" t="s">
        <v>1122</v>
      </c>
      <c r="H23" s="93">
        <v>77.5</v>
      </c>
      <c r="I23" s="93">
        <v>40</v>
      </c>
      <c r="J23" s="93">
        <v>0</v>
      </c>
      <c r="K23" s="93">
        <v>0</v>
      </c>
      <c r="L23" s="93">
        <v>36.547500000000007</v>
      </c>
      <c r="M23" s="94">
        <v>1009.77</v>
      </c>
    </row>
    <row r="24" spans="1:13" s="95" customFormat="1" ht="18" customHeight="1" x14ac:dyDescent="0.2">
      <c r="A24" s="90"/>
      <c r="B24" s="91" t="s">
        <v>780</v>
      </c>
      <c r="C24" s="91"/>
      <c r="D24" s="91"/>
      <c r="E24" s="92" t="s">
        <v>781</v>
      </c>
      <c r="F24" s="92" t="s">
        <v>598</v>
      </c>
      <c r="G24" s="92" t="s">
        <v>1122</v>
      </c>
      <c r="H24" s="93">
        <v>61</v>
      </c>
      <c r="I24" s="93">
        <v>50</v>
      </c>
      <c r="J24" s="93">
        <v>0</v>
      </c>
      <c r="K24" s="93">
        <v>0</v>
      </c>
      <c r="L24" s="93">
        <v>33.451000000000001</v>
      </c>
      <c r="M24" s="94">
        <v>924.22</v>
      </c>
    </row>
    <row r="25" spans="1:13" s="95" customFormat="1" ht="18" customHeight="1" x14ac:dyDescent="0.2">
      <c r="A25" s="90"/>
      <c r="B25" s="91" t="s">
        <v>490</v>
      </c>
      <c r="C25" s="91"/>
      <c r="D25" s="91"/>
      <c r="E25" s="92" t="s">
        <v>491</v>
      </c>
      <c r="F25" s="92" t="s">
        <v>598</v>
      </c>
      <c r="G25" s="92" t="s">
        <v>1122</v>
      </c>
      <c r="H25" s="93">
        <v>78.75</v>
      </c>
      <c r="I25" s="93">
        <v>80</v>
      </c>
      <c r="J25" s="93">
        <v>0</v>
      </c>
      <c r="K25" s="93">
        <v>0</v>
      </c>
      <c r="L25" s="93">
        <v>42.8125</v>
      </c>
      <c r="M25" s="94">
        <v>1182.8699999999999</v>
      </c>
    </row>
    <row r="26" spans="1:13" s="95" customFormat="1" ht="18" customHeight="1" x14ac:dyDescent="0.2">
      <c r="A26" s="90"/>
      <c r="B26" s="91" t="s">
        <v>180</v>
      </c>
      <c r="C26" s="91"/>
      <c r="D26" s="91"/>
      <c r="E26" s="92" t="s">
        <v>181</v>
      </c>
      <c r="F26" s="92" t="s">
        <v>598</v>
      </c>
      <c r="G26" s="92" t="s">
        <v>1122</v>
      </c>
      <c r="H26" s="93">
        <v>26.65</v>
      </c>
      <c r="I26" s="93">
        <v>70</v>
      </c>
      <c r="J26" s="93">
        <v>64.8</v>
      </c>
      <c r="K26" s="93">
        <v>0</v>
      </c>
      <c r="L26" s="93">
        <v>43.192050000000009</v>
      </c>
      <c r="M26" s="94">
        <v>1193.3599999999999</v>
      </c>
    </row>
    <row r="27" spans="1:13" s="95" customFormat="1" ht="18" customHeight="1" x14ac:dyDescent="0.2">
      <c r="A27" s="90"/>
      <c r="B27" s="91" t="s">
        <v>182</v>
      </c>
      <c r="C27" s="91"/>
      <c r="D27" s="91"/>
      <c r="E27" s="92" t="s">
        <v>183</v>
      </c>
      <c r="F27" s="92" t="s">
        <v>598</v>
      </c>
      <c r="G27" s="92" t="s">
        <v>1122</v>
      </c>
      <c r="H27" s="93">
        <v>41.5</v>
      </c>
      <c r="I27" s="93">
        <v>70</v>
      </c>
      <c r="J27" s="93">
        <v>100</v>
      </c>
      <c r="K27" s="93">
        <v>0</v>
      </c>
      <c r="L27" s="93">
        <v>57.161500000000011</v>
      </c>
      <c r="M27" s="94">
        <v>1579.32</v>
      </c>
    </row>
    <row r="28" spans="1:13" s="95" customFormat="1" ht="18" customHeight="1" x14ac:dyDescent="0.2">
      <c r="A28" s="90"/>
      <c r="B28" s="91" t="s">
        <v>189</v>
      </c>
      <c r="C28" s="91"/>
      <c r="D28" s="91"/>
      <c r="E28" s="92" t="s">
        <v>190</v>
      </c>
      <c r="F28" s="92" t="s">
        <v>601</v>
      </c>
      <c r="G28" s="92" t="s">
        <v>1122</v>
      </c>
      <c r="H28" s="93">
        <v>18.850000000000001</v>
      </c>
      <c r="I28" s="93">
        <v>0</v>
      </c>
      <c r="J28" s="93">
        <v>0</v>
      </c>
      <c r="K28" s="93">
        <v>0</v>
      </c>
      <c r="L28" s="93">
        <v>6.4278500000000012</v>
      </c>
      <c r="M28" s="94">
        <v>177.6</v>
      </c>
    </row>
    <row r="29" spans="1:13" s="95" customFormat="1" ht="18" customHeight="1" x14ac:dyDescent="0.2">
      <c r="A29" s="90"/>
      <c r="B29" s="91" t="s">
        <v>158</v>
      </c>
      <c r="C29" s="91"/>
      <c r="D29" s="91"/>
      <c r="E29" s="92" t="s">
        <v>159</v>
      </c>
      <c r="F29" s="92" t="s">
        <v>602</v>
      </c>
      <c r="G29" s="92" t="s">
        <v>1122</v>
      </c>
      <c r="H29" s="93">
        <v>78.75</v>
      </c>
      <c r="I29" s="93">
        <v>0</v>
      </c>
      <c r="J29" s="93">
        <v>100</v>
      </c>
      <c r="K29" s="93">
        <v>0</v>
      </c>
      <c r="L29" s="93">
        <v>47.412500000000001</v>
      </c>
      <c r="M29" s="94">
        <v>1309.97</v>
      </c>
    </row>
    <row r="30" spans="1:13" s="95" customFormat="1" ht="18" customHeight="1" x14ac:dyDescent="0.2">
      <c r="A30" s="90"/>
      <c r="B30" s="91" t="s">
        <v>163</v>
      </c>
      <c r="C30" s="91"/>
      <c r="D30" s="91"/>
      <c r="E30" s="92" t="s">
        <v>164</v>
      </c>
      <c r="F30" s="92" t="s">
        <v>603</v>
      </c>
      <c r="G30" s="92" t="s">
        <v>1122</v>
      </c>
      <c r="H30" s="93">
        <v>73.05</v>
      </c>
      <c r="I30" s="93">
        <v>46</v>
      </c>
      <c r="J30" s="93">
        <v>45.066666666666663</v>
      </c>
      <c r="K30" s="93">
        <v>0</v>
      </c>
      <c r="L30" s="93">
        <v>43.590833333333329</v>
      </c>
      <c r="M30" s="94">
        <v>1204.3800000000001</v>
      </c>
    </row>
    <row r="31" spans="1:13" s="95" customFormat="1" ht="18" customHeight="1" x14ac:dyDescent="0.2">
      <c r="A31" s="90"/>
      <c r="B31" s="91" t="s">
        <v>173</v>
      </c>
      <c r="C31" s="91"/>
      <c r="D31" s="91"/>
      <c r="E31" s="92" t="s">
        <v>174</v>
      </c>
      <c r="F31" s="92" t="s">
        <v>596</v>
      </c>
      <c r="G31" s="92" t="s">
        <v>1122</v>
      </c>
      <c r="H31" s="93">
        <v>56</v>
      </c>
      <c r="I31" s="93">
        <v>80</v>
      </c>
      <c r="J31" s="93">
        <v>100</v>
      </c>
      <c r="K31" s="93">
        <v>0</v>
      </c>
      <c r="L31" s="93">
        <v>64.63600000000001</v>
      </c>
      <c r="M31" s="94">
        <v>1785.83</v>
      </c>
    </row>
    <row r="32" spans="1:13" s="95" customFormat="1" ht="18" customHeight="1" x14ac:dyDescent="0.2">
      <c r="A32" s="90"/>
      <c r="B32" s="91" t="s">
        <v>994</v>
      </c>
      <c r="C32" s="91"/>
      <c r="D32" s="91"/>
      <c r="E32" s="92" t="s">
        <v>995</v>
      </c>
      <c r="F32" s="92" t="s">
        <v>593</v>
      </c>
      <c r="G32" s="92" t="s">
        <v>1122</v>
      </c>
      <c r="H32" s="93">
        <v>0</v>
      </c>
      <c r="I32" s="93">
        <v>24</v>
      </c>
      <c r="J32" s="93">
        <v>0</v>
      </c>
      <c r="K32" s="93">
        <v>0</v>
      </c>
      <c r="L32" s="93">
        <v>6.072000000000001</v>
      </c>
      <c r="M32" s="94">
        <v>167.76</v>
      </c>
    </row>
    <row r="33" spans="1:13" s="95" customFormat="1" ht="18" customHeight="1" x14ac:dyDescent="0.2">
      <c r="A33" s="90"/>
      <c r="B33" s="91" t="s">
        <v>906</v>
      </c>
      <c r="C33" s="91"/>
      <c r="D33" s="91"/>
      <c r="E33" s="92" t="s">
        <v>907</v>
      </c>
      <c r="F33" s="92" t="s">
        <v>598</v>
      </c>
      <c r="G33" s="92" t="s">
        <v>1122</v>
      </c>
      <c r="H33" s="93">
        <v>9.25</v>
      </c>
      <c r="I33" s="93">
        <v>60</v>
      </c>
      <c r="J33" s="93">
        <v>0</v>
      </c>
      <c r="K33" s="93">
        <v>0</v>
      </c>
      <c r="L33" s="93">
        <v>18.334250000000001</v>
      </c>
      <c r="M33" s="94">
        <v>506.56</v>
      </c>
    </row>
    <row r="34" spans="1:13" s="95" customFormat="1" ht="18" customHeight="1" x14ac:dyDescent="0.2">
      <c r="A34" s="90"/>
      <c r="B34" s="91" t="s">
        <v>782</v>
      </c>
      <c r="C34" s="91"/>
      <c r="D34" s="91"/>
      <c r="E34" s="92" t="s">
        <v>783</v>
      </c>
      <c r="F34" s="92" t="s">
        <v>598</v>
      </c>
      <c r="G34" s="92" t="s">
        <v>1122</v>
      </c>
      <c r="H34" s="93">
        <v>90</v>
      </c>
      <c r="I34" s="93">
        <v>90</v>
      </c>
      <c r="J34" s="93">
        <v>0</v>
      </c>
      <c r="K34" s="93">
        <v>0</v>
      </c>
      <c r="L34" s="93">
        <v>53.46</v>
      </c>
      <c r="M34" s="94">
        <v>1477.05</v>
      </c>
    </row>
    <row r="35" spans="1:13" s="95" customFormat="1" ht="18" customHeight="1" x14ac:dyDescent="0.2">
      <c r="A35" s="90"/>
      <c r="B35" s="91" t="s">
        <v>1126</v>
      </c>
      <c r="C35" s="91"/>
      <c r="D35" s="91"/>
      <c r="E35" s="92" t="s">
        <v>184</v>
      </c>
      <c r="F35" s="92" t="s">
        <v>598</v>
      </c>
      <c r="G35" s="92" t="s">
        <v>1122</v>
      </c>
      <c r="H35" s="93">
        <v>74.5</v>
      </c>
      <c r="I35" s="93">
        <v>15.5</v>
      </c>
      <c r="J35" s="93">
        <v>49.333333333333329</v>
      </c>
      <c r="K35" s="93">
        <v>27.5</v>
      </c>
      <c r="L35" s="93">
        <v>48.764833333333343</v>
      </c>
      <c r="M35" s="94">
        <v>1347.33</v>
      </c>
    </row>
    <row r="36" spans="1:13" s="95" customFormat="1" ht="18" customHeight="1" x14ac:dyDescent="0.2">
      <c r="A36" s="90"/>
      <c r="B36" s="91" t="s">
        <v>187</v>
      </c>
      <c r="C36" s="91"/>
      <c r="D36" s="91"/>
      <c r="E36" s="92" t="s">
        <v>188</v>
      </c>
      <c r="F36" s="92" t="s">
        <v>598</v>
      </c>
      <c r="G36" s="92" t="s">
        <v>1122</v>
      </c>
      <c r="H36" s="93">
        <v>81.25</v>
      </c>
      <c r="I36" s="93">
        <v>70</v>
      </c>
      <c r="J36" s="93">
        <v>0</v>
      </c>
      <c r="K36" s="93">
        <v>0</v>
      </c>
      <c r="L36" s="93">
        <v>45.416250000000005</v>
      </c>
      <c r="M36" s="94">
        <v>1254.81</v>
      </c>
    </row>
    <row r="37" spans="1:13" s="95" customFormat="1" ht="18" customHeight="1" x14ac:dyDescent="0.2">
      <c r="A37" s="90"/>
      <c r="B37" s="91" t="s">
        <v>908</v>
      </c>
      <c r="C37" s="91"/>
      <c r="D37" s="91"/>
      <c r="E37" s="92" t="s">
        <v>909</v>
      </c>
      <c r="F37" s="92" t="s">
        <v>598</v>
      </c>
      <c r="G37" s="92" t="s">
        <v>1122</v>
      </c>
      <c r="H37" s="93">
        <v>70</v>
      </c>
      <c r="I37" s="93">
        <v>80</v>
      </c>
      <c r="J37" s="93">
        <v>0</v>
      </c>
      <c r="K37" s="93">
        <v>0</v>
      </c>
      <c r="L37" s="93">
        <v>44.110000000000007</v>
      </c>
      <c r="M37" s="94">
        <v>1218.72</v>
      </c>
    </row>
    <row r="38" spans="1:13" s="95" customFormat="1" ht="18" customHeight="1" x14ac:dyDescent="0.2">
      <c r="A38" s="90"/>
      <c r="B38" s="91" t="s">
        <v>604</v>
      </c>
      <c r="C38" s="91"/>
      <c r="D38" s="91"/>
      <c r="E38" s="92" t="s">
        <v>605</v>
      </c>
      <c r="F38" s="92" t="s">
        <v>593</v>
      </c>
      <c r="G38" s="92" t="s">
        <v>1122</v>
      </c>
      <c r="H38" s="93">
        <v>82.75</v>
      </c>
      <c r="I38" s="93">
        <v>0</v>
      </c>
      <c r="J38" s="93">
        <v>0</v>
      </c>
      <c r="K38" s="93">
        <v>0</v>
      </c>
      <c r="L38" s="93">
        <v>25.6525</v>
      </c>
      <c r="M38" s="94">
        <v>708.76</v>
      </c>
    </row>
    <row r="39" spans="1:13" s="95" customFormat="1" ht="18" customHeight="1" x14ac:dyDescent="0.2">
      <c r="A39" s="90"/>
      <c r="B39" s="91" t="s">
        <v>784</v>
      </c>
      <c r="C39" s="91"/>
      <c r="D39" s="91"/>
      <c r="E39" s="92" t="s">
        <v>785</v>
      </c>
      <c r="F39" s="92" t="s">
        <v>606</v>
      </c>
      <c r="G39" s="92" t="s">
        <v>1122</v>
      </c>
      <c r="H39" s="93">
        <v>76.5</v>
      </c>
      <c r="I39" s="93">
        <v>70</v>
      </c>
      <c r="J39" s="93">
        <v>0</v>
      </c>
      <c r="K39" s="93">
        <v>0</v>
      </c>
      <c r="L39" s="93">
        <v>43.796500000000002</v>
      </c>
      <c r="M39" s="94">
        <v>1210.06</v>
      </c>
    </row>
    <row r="40" spans="1:13" s="95" customFormat="1" ht="18" customHeight="1" x14ac:dyDescent="0.2">
      <c r="A40" s="90"/>
      <c r="B40" s="91" t="s">
        <v>152</v>
      </c>
      <c r="C40" s="91"/>
      <c r="D40" s="91"/>
      <c r="E40" s="92" t="s">
        <v>1037</v>
      </c>
      <c r="F40" s="92" t="s">
        <v>606</v>
      </c>
      <c r="G40" s="92" t="s">
        <v>1122</v>
      </c>
      <c r="H40" s="93">
        <v>65.05</v>
      </c>
      <c r="I40" s="93">
        <v>40</v>
      </c>
      <c r="J40" s="93">
        <v>0</v>
      </c>
      <c r="K40" s="93">
        <v>0</v>
      </c>
      <c r="L40" s="93">
        <v>29.365499999999997</v>
      </c>
      <c r="M40" s="94">
        <v>811.34</v>
      </c>
    </row>
    <row r="41" spans="1:13" s="95" customFormat="1" ht="18" customHeight="1" x14ac:dyDescent="0.2">
      <c r="A41" s="90"/>
      <c r="B41" s="91" t="s">
        <v>910</v>
      </c>
      <c r="C41" s="91"/>
      <c r="D41" s="91"/>
      <c r="E41" s="92" t="s">
        <v>911</v>
      </c>
      <c r="F41" s="92" t="s">
        <v>598</v>
      </c>
      <c r="G41" s="92" t="s">
        <v>1122</v>
      </c>
      <c r="H41" s="93">
        <v>70.75</v>
      </c>
      <c r="I41" s="93">
        <v>41.3</v>
      </c>
      <c r="J41" s="93">
        <v>0</v>
      </c>
      <c r="K41" s="93">
        <v>0</v>
      </c>
      <c r="L41" s="93">
        <v>34.574650000000005</v>
      </c>
      <c r="M41" s="94">
        <v>955.27</v>
      </c>
    </row>
    <row r="42" spans="1:13" s="95" customFormat="1" ht="18" customHeight="1" x14ac:dyDescent="0.2">
      <c r="A42" s="90"/>
      <c r="B42" s="91" t="s">
        <v>786</v>
      </c>
      <c r="C42" s="91"/>
      <c r="D42" s="91"/>
      <c r="E42" s="92" t="s">
        <v>787</v>
      </c>
      <c r="F42" s="92" t="s">
        <v>598</v>
      </c>
      <c r="G42" s="92" t="s">
        <v>1122</v>
      </c>
      <c r="H42" s="93">
        <v>97.5</v>
      </c>
      <c r="I42" s="93">
        <v>80</v>
      </c>
      <c r="J42" s="93">
        <v>72.266666666666666</v>
      </c>
      <c r="K42" s="93">
        <v>0</v>
      </c>
      <c r="L42" s="93">
        <v>71.770966666666666</v>
      </c>
      <c r="M42" s="94">
        <v>1982.97</v>
      </c>
    </row>
    <row r="43" spans="1:13" s="95" customFormat="1" ht="18" customHeight="1" x14ac:dyDescent="0.2">
      <c r="A43" s="90"/>
      <c r="B43" s="91" t="s">
        <v>167</v>
      </c>
      <c r="C43" s="91"/>
      <c r="D43" s="91"/>
      <c r="E43" s="92" t="s">
        <v>168</v>
      </c>
      <c r="F43" s="92" t="s">
        <v>593</v>
      </c>
      <c r="G43" s="92" t="s">
        <v>1122</v>
      </c>
      <c r="H43" s="93">
        <v>80</v>
      </c>
      <c r="I43" s="93">
        <v>90</v>
      </c>
      <c r="J43" s="93">
        <v>0</v>
      </c>
      <c r="K43" s="93">
        <v>0</v>
      </c>
      <c r="L43" s="93">
        <v>45.5</v>
      </c>
      <c r="M43" s="94">
        <v>1257.1199999999999</v>
      </c>
    </row>
    <row r="44" spans="1:13" s="95" customFormat="1" ht="18" customHeight="1" x14ac:dyDescent="0.2">
      <c r="A44" s="90"/>
      <c r="B44" s="91" t="s">
        <v>1127</v>
      </c>
      <c r="C44" s="91"/>
      <c r="D44" s="91"/>
      <c r="E44" s="92" t="s">
        <v>1128</v>
      </c>
      <c r="F44" s="92" t="s">
        <v>598</v>
      </c>
      <c r="G44" s="92" t="s">
        <v>1122</v>
      </c>
      <c r="H44" s="93">
        <v>13.25</v>
      </c>
      <c r="I44" s="93">
        <v>0</v>
      </c>
      <c r="J44" s="93">
        <v>100</v>
      </c>
      <c r="K44" s="93">
        <v>0</v>
      </c>
      <c r="L44" s="93">
        <v>27.107500000000002</v>
      </c>
      <c r="M44" s="94">
        <v>748.96</v>
      </c>
    </row>
    <row r="45" spans="1:13" s="95" customFormat="1" ht="18" customHeight="1" x14ac:dyDescent="0.2">
      <c r="A45" s="90"/>
      <c r="B45" s="91" t="s">
        <v>453</v>
      </c>
      <c r="C45" s="91"/>
      <c r="D45" s="91"/>
      <c r="E45" s="92" t="s">
        <v>788</v>
      </c>
      <c r="F45" s="92" t="s">
        <v>598</v>
      </c>
      <c r="G45" s="92" t="s">
        <v>1122</v>
      </c>
      <c r="H45" s="93">
        <v>77.5</v>
      </c>
      <c r="I45" s="93">
        <v>70</v>
      </c>
      <c r="J45" s="93">
        <v>100</v>
      </c>
      <c r="K45" s="93">
        <v>0</v>
      </c>
      <c r="L45" s="93">
        <v>63.125</v>
      </c>
      <c r="M45" s="94">
        <v>1744.09</v>
      </c>
    </row>
    <row r="46" spans="1:13" s="95" customFormat="1" ht="18" customHeight="1" x14ac:dyDescent="0.2">
      <c r="A46" s="90"/>
      <c r="B46" s="91" t="s">
        <v>1129</v>
      </c>
      <c r="C46" s="91"/>
      <c r="D46" s="91"/>
      <c r="E46" s="92" t="s">
        <v>1130</v>
      </c>
      <c r="F46" s="92" t="s">
        <v>598</v>
      </c>
      <c r="G46" s="92" t="s">
        <v>1122</v>
      </c>
      <c r="H46" s="93">
        <v>0</v>
      </c>
      <c r="I46" s="93">
        <v>50</v>
      </c>
      <c r="J46" s="93">
        <v>0</v>
      </c>
      <c r="K46" s="93">
        <v>0</v>
      </c>
      <c r="L46" s="93">
        <v>11.5</v>
      </c>
      <c r="M46" s="94">
        <v>317.73</v>
      </c>
    </row>
    <row r="47" spans="1:13" s="95" customFormat="1" ht="18" customHeight="1" x14ac:dyDescent="0.2">
      <c r="A47" s="90"/>
      <c r="B47" s="91" t="s">
        <v>607</v>
      </c>
      <c r="C47" s="91"/>
      <c r="D47" s="91"/>
      <c r="E47" s="92" t="s">
        <v>608</v>
      </c>
      <c r="F47" s="92" t="s">
        <v>609</v>
      </c>
      <c r="G47" s="92" t="s">
        <v>1122</v>
      </c>
      <c r="H47" s="93">
        <v>90</v>
      </c>
      <c r="I47" s="93">
        <v>80</v>
      </c>
      <c r="J47" s="93">
        <v>0</v>
      </c>
      <c r="K47" s="93">
        <v>0</v>
      </c>
      <c r="L47" s="93">
        <v>46.3</v>
      </c>
      <c r="M47" s="94">
        <v>1279.23</v>
      </c>
    </row>
    <row r="48" spans="1:13" s="95" customFormat="1" ht="18" customHeight="1" x14ac:dyDescent="0.2">
      <c r="A48" s="90"/>
      <c r="B48" s="91" t="s">
        <v>169</v>
      </c>
      <c r="C48" s="91"/>
      <c r="D48" s="91"/>
      <c r="E48" s="92" t="s">
        <v>170</v>
      </c>
      <c r="F48" s="92" t="s">
        <v>593</v>
      </c>
      <c r="G48" s="92" t="s">
        <v>1122</v>
      </c>
      <c r="H48" s="93">
        <v>69.5</v>
      </c>
      <c r="I48" s="93">
        <v>60</v>
      </c>
      <c r="J48" s="93">
        <v>46.666666666666671</v>
      </c>
      <c r="K48" s="93">
        <v>0</v>
      </c>
      <c r="L48" s="93">
        <v>50.686166666666672</v>
      </c>
      <c r="M48" s="94">
        <v>1400.41</v>
      </c>
    </row>
    <row r="49" spans="1:13" s="95" customFormat="1" ht="18" customHeight="1" x14ac:dyDescent="0.2">
      <c r="A49" s="90"/>
      <c r="B49" s="91" t="s">
        <v>176</v>
      </c>
      <c r="C49" s="91"/>
      <c r="D49" s="91"/>
      <c r="E49" s="92" t="s">
        <v>177</v>
      </c>
      <c r="F49" s="92" t="s">
        <v>598</v>
      </c>
      <c r="G49" s="92" t="s">
        <v>1122</v>
      </c>
      <c r="H49" s="93">
        <v>61</v>
      </c>
      <c r="I49" s="93">
        <v>90</v>
      </c>
      <c r="J49" s="93">
        <v>58.93333333333333</v>
      </c>
      <c r="K49" s="93">
        <v>0</v>
      </c>
      <c r="L49" s="93">
        <v>53.164666666666662</v>
      </c>
      <c r="M49" s="94">
        <v>1468.89</v>
      </c>
    </row>
    <row r="50" spans="1:13" s="95" customFormat="1" ht="18" customHeight="1" x14ac:dyDescent="0.2">
      <c r="A50" s="90"/>
      <c r="B50" s="91" t="s">
        <v>1038</v>
      </c>
      <c r="C50" s="91"/>
      <c r="D50" s="91"/>
      <c r="E50" s="92" t="s">
        <v>1039</v>
      </c>
      <c r="F50" s="92" t="s">
        <v>598</v>
      </c>
      <c r="G50" s="92" t="s">
        <v>1122</v>
      </c>
      <c r="H50" s="93">
        <v>76.25</v>
      </c>
      <c r="I50" s="93">
        <v>90</v>
      </c>
      <c r="J50" s="93">
        <v>0</v>
      </c>
      <c r="K50" s="93">
        <v>0</v>
      </c>
      <c r="L50" s="93">
        <v>44.337499999999999</v>
      </c>
      <c r="M50" s="94">
        <v>1225.01</v>
      </c>
    </row>
    <row r="51" spans="1:13" s="95" customFormat="1" ht="18" customHeight="1" x14ac:dyDescent="0.2">
      <c r="A51" s="90"/>
      <c r="B51" s="91" t="s">
        <v>178</v>
      </c>
      <c r="C51" s="91"/>
      <c r="D51" s="91"/>
      <c r="E51" s="92" t="s">
        <v>179</v>
      </c>
      <c r="F51" s="92" t="s">
        <v>598</v>
      </c>
      <c r="G51" s="92" t="s">
        <v>1122</v>
      </c>
      <c r="H51" s="93">
        <v>71.75</v>
      </c>
      <c r="I51" s="93">
        <v>90</v>
      </c>
      <c r="J51" s="93">
        <v>61.06666666666667</v>
      </c>
      <c r="K51" s="93">
        <v>0</v>
      </c>
      <c r="L51" s="93">
        <v>62.686616666666666</v>
      </c>
      <c r="M51" s="94">
        <v>1731.98</v>
      </c>
    </row>
    <row r="52" spans="1:13" s="95" customFormat="1" ht="18" customHeight="1" x14ac:dyDescent="0.2">
      <c r="A52" s="90"/>
      <c r="B52" s="91" t="s">
        <v>789</v>
      </c>
      <c r="C52" s="91"/>
      <c r="D52" s="91"/>
      <c r="E52" s="92" t="s">
        <v>790</v>
      </c>
      <c r="F52" s="92" t="s">
        <v>598</v>
      </c>
      <c r="G52" s="92" t="s">
        <v>1122</v>
      </c>
      <c r="H52" s="93">
        <v>83.75</v>
      </c>
      <c r="I52" s="93">
        <v>70</v>
      </c>
      <c r="J52" s="93">
        <v>0</v>
      </c>
      <c r="K52" s="93">
        <v>0</v>
      </c>
      <c r="L52" s="93">
        <v>42.0625</v>
      </c>
      <c r="M52" s="94">
        <v>1162.1500000000001</v>
      </c>
    </row>
    <row r="53" spans="1:13" s="95" customFormat="1" ht="18" customHeight="1" x14ac:dyDescent="0.2">
      <c r="A53" s="90"/>
      <c r="B53" s="91" t="s">
        <v>1040</v>
      </c>
      <c r="C53" s="91"/>
      <c r="D53" s="91"/>
      <c r="E53" s="92" t="s">
        <v>1041</v>
      </c>
      <c r="F53" s="92" t="s">
        <v>598</v>
      </c>
      <c r="G53" s="92" t="s">
        <v>1122</v>
      </c>
      <c r="H53" s="93">
        <v>100</v>
      </c>
      <c r="I53" s="93">
        <v>90</v>
      </c>
      <c r="J53" s="93">
        <v>0</v>
      </c>
      <c r="K53" s="93">
        <v>0</v>
      </c>
      <c r="L53" s="93">
        <v>56.870000000000005</v>
      </c>
      <c r="M53" s="94">
        <v>1571.27</v>
      </c>
    </row>
    <row r="54" spans="1:13" s="95" customFormat="1" ht="18" customHeight="1" x14ac:dyDescent="0.2">
      <c r="A54" s="90"/>
      <c r="B54" s="91" t="s">
        <v>1131</v>
      </c>
      <c r="C54" s="91"/>
      <c r="D54" s="91"/>
      <c r="E54" s="92" t="s">
        <v>1132</v>
      </c>
      <c r="F54" s="92" t="s">
        <v>598</v>
      </c>
      <c r="G54" s="92" t="s">
        <v>1122</v>
      </c>
      <c r="H54" s="93">
        <v>38.15</v>
      </c>
      <c r="I54" s="93">
        <v>12.4</v>
      </c>
      <c r="J54" s="93">
        <v>32.799999999999997</v>
      </c>
      <c r="K54" s="93">
        <v>0</v>
      </c>
      <c r="L54" s="93">
        <v>22.2225</v>
      </c>
      <c r="M54" s="94">
        <v>613.99</v>
      </c>
    </row>
    <row r="55" spans="1:13" s="95" customFormat="1" ht="18" customHeight="1" x14ac:dyDescent="0.2">
      <c r="A55" s="90"/>
      <c r="B55" s="91" t="s">
        <v>160</v>
      </c>
      <c r="C55" s="91"/>
      <c r="D55" s="91"/>
      <c r="E55" s="92" t="s">
        <v>454</v>
      </c>
      <c r="F55" s="92" t="s">
        <v>610</v>
      </c>
      <c r="G55" s="92" t="s">
        <v>1122</v>
      </c>
      <c r="H55" s="93">
        <v>52.6</v>
      </c>
      <c r="I55" s="93">
        <v>64.3</v>
      </c>
      <c r="J55" s="93">
        <v>0</v>
      </c>
      <c r="K55" s="93">
        <v>49.4</v>
      </c>
      <c r="L55" s="93">
        <v>46.702700000000007</v>
      </c>
      <c r="M55" s="94">
        <v>1290.3499999999999</v>
      </c>
    </row>
    <row r="56" spans="1:13" s="95" customFormat="1" ht="18" customHeight="1" x14ac:dyDescent="0.2">
      <c r="A56" s="90"/>
      <c r="B56" s="91" t="s">
        <v>1133</v>
      </c>
      <c r="C56" s="91"/>
      <c r="D56" s="91"/>
      <c r="E56" s="92" t="s">
        <v>1134</v>
      </c>
      <c r="F56" s="92" t="s">
        <v>598</v>
      </c>
      <c r="G56" s="92" t="s">
        <v>1122</v>
      </c>
      <c r="H56" s="93">
        <v>25.85</v>
      </c>
      <c r="I56" s="93">
        <v>0</v>
      </c>
      <c r="J56" s="93">
        <v>0</v>
      </c>
      <c r="K56" s="93">
        <v>0</v>
      </c>
      <c r="L56" s="93">
        <v>8.0135000000000005</v>
      </c>
      <c r="M56" s="94">
        <v>221.41</v>
      </c>
    </row>
    <row r="57" spans="1:13" s="95" customFormat="1" ht="18" customHeight="1" x14ac:dyDescent="0.2">
      <c r="A57" s="90"/>
      <c r="B57" s="91" t="s">
        <v>1135</v>
      </c>
      <c r="C57" s="91"/>
      <c r="D57" s="91"/>
      <c r="E57" s="92" t="s">
        <v>1136</v>
      </c>
      <c r="F57" s="92" t="s">
        <v>1137</v>
      </c>
      <c r="G57" s="92" t="s">
        <v>1122</v>
      </c>
      <c r="H57" s="93">
        <v>72.650000000000006</v>
      </c>
      <c r="I57" s="93">
        <v>75.7</v>
      </c>
      <c r="J57" s="93">
        <v>0</v>
      </c>
      <c r="K57" s="93">
        <v>0</v>
      </c>
      <c r="L57" s="93">
        <v>39.932500000000005</v>
      </c>
      <c r="M57" s="94">
        <v>1103.3</v>
      </c>
    </row>
    <row r="58" spans="1:13" s="95" customFormat="1" ht="18" customHeight="1" x14ac:dyDescent="0.2">
      <c r="A58" s="90"/>
      <c r="B58" s="91" t="s">
        <v>1042</v>
      </c>
      <c r="C58" s="91"/>
      <c r="D58" s="91"/>
      <c r="E58" s="92" t="s">
        <v>1043</v>
      </c>
      <c r="F58" s="92" t="s">
        <v>1044</v>
      </c>
      <c r="G58" s="92" t="s">
        <v>533</v>
      </c>
      <c r="H58" s="93">
        <v>24.4</v>
      </c>
      <c r="I58" s="93">
        <v>11.6</v>
      </c>
      <c r="J58" s="93">
        <v>0</v>
      </c>
      <c r="K58" s="93">
        <v>0</v>
      </c>
      <c r="L58" s="93">
        <v>10.231999999999999</v>
      </c>
      <c r="M58" s="94">
        <v>282.7</v>
      </c>
    </row>
    <row r="59" spans="1:13" s="95" customFormat="1" ht="18" customHeight="1" x14ac:dyDescent="0.2">
      <c r="A59" s="90"/>
      <c r="B59" s="91" t="s">
        <v>492</v>
      </c>
      <c r="C59" s="91"/>
      <c r="D59" s="91"/>
      <c r="E59" s="92" t="s">
        <v>493</v>
      </c>
      <c r="F59" s="92" t="s">
        <v>611</v>
      </c>
      <c r="G59" s="92" t="s">
        <v>533</v>
      </c>
      <c r="H59" s="93">
        <v>94.25</v>
      </c>
      <c r="I59" s="93">
        <v>90</v>
      </c>
      <c r="J59" s="93">
        <v>0</v>
      </c>
      <c r="K59" s="93">
        <v>0</v>
      </c>
      <c r="L59" s="93">
        <v>49.917500000000004</v>
      </c>
      <c r="M59" s="94">
        <v>1379.18</v>
      </c>
    </row>
    <row r="60" spans="1:13" s="95" customFormat="1" ht="18" customHeight="1" x14ac:dyDescent="0.2">
      <c r="A60" s="90"/>
      <c r="B60" s="91" t="s">
        <v>352</v>
      </c>
      <c r="C60" s="91"/>
      <c r="D60" s="91"/>
      <c r="E60" s="92" t="s">
        <v>494</v>
      </c>
      <c r="F60" s="92" t="s">
        <v>612</v>
      </c>
      <c r="G60" s="92" t="s">
        <v>533</v>
      </c>
      <c r="H60" s="93">
        <v>44.9</v>
      </c>
      <c r="I60" s="93">
        <v>39.9</v>
      </c>
      <c r="J60" s="93">
        <v>0</v>
      </c>
      <c r="K60" s="93">
        <v>0</v>
      </c>
      <c r="L60" s="93">
        <v>23.095999999999997</v>
      </c>
      <c r="M60" s="94">
        <v>638.12</v>
      </c>
    </row>
    <row r="61" spans="1:13" s="95" customFormat="1" ht="18" customHeight="1" x14ac:dyDescent="0.2">
      <c r="A61" s="90"/>
      <c r="B61" s="91" t="s">
        <v>353</v>
      </c>
      <c r="C61" s="91"/>
      <c r="D61" s="91"/>
      <c r="E61" s="92" t="s">
        <v>912</v>
      </c>
      <c r="F61" s="92" t="s">
        <v>613</v>
      </c>
      <c r="G61" s="92" t="s">
        <v>533</v>
      </c>
      <c r="H61" s="93">
        <v>82.5</v>
      </c>
      <c r="I61" s="93">
        <v>50</v>
      </c>
      <c r="J61" s="93">
        <v>82.4</v>
      </c>
      <c r="K61" s="93">
        <v>0</v>
      </c>
      <c r="L61" s="93">
        <v>61.629700000000007</v>
      </c>
      <c r="M61" s="94">
        <v>1702.77</v>
      </c>
    </row>
    <row r="62" spans="1:13" s="95" customFormat="1" ht="18" customHeight="1" x14ac:dyDescent="0.2">
      <c r="A62" s="90"/>
      <c r="B62" s="91" t="s">
        <v>354</v>
      </c>
      <c r="C62" s="91"/>
      <c r="D62" s="91"/>
      <c r="E62" s="92" t="s">
        <v>355</v>
      </c>
      <c r="F62" s="92" t="s">
        <v>614</v>
      </c>
      <c r="G62" s="92" t="s">
        <v>533</v>
      </c>
      <c r="H62" s="93">
        <v>91.25</v>
      </c>
      <c r="I62" s="93">
        <v>73.5</v>
      </c>
      <c r="J62" s="93">
        <v>0</v>
      </c>
      <c r="K62" s="93">
        <v>0</v>
      </c>
      <c r="L62" s="93">
        <v>45.192500000000003</v>
      </c>
      <c r="M62" s="94">
        <v>1248.6300000000001</v>
      </c>
    </row>
    <row r="63" spans="1:13" s="95" customFormat="1" ht="18" customHeight="1" x14ac:dyDescent="0.2">
      <c r="A63" s="90"/>
      <c r="B63" s="91" t="s">
        <v>357</v>
      </c>
      <c r="C63" s="91"/>
      <c r="D63" s="91"/>
      <c r="E63" s="92" t="s">
        <v>358</v>
      </c>
      <c r="F63" s="92" t="s">
        <v>615</v>
      </c>
      <c r="G63" s="92" t="s">
        <v>533</v>
      </c>
      <c r="H63" s="93">
        <v>28.05</v>
      </c>
      <c r="I63" s="93">
        <v>66.599999999999994</v>
      </c>
      <c r="J63" s="93">
        <v>0</v>
      </c>
      <c r="K63" s="93">
        <v>0</v>
      </c>
      <c r="L63" s="93">
        <v>26.414850000000001</v>
      </c>
      <c r="M63" s="94">
        <v>729.82</v>
      </c>
    </row>
    <row r="64" spans="1:13" s="95" customFormat="1" ht="18" customHeight="1" x14ac:dyDescent="0.2">
      <c r="A64" s="90"/>
      <c r="B64" s="91" t="s">
        <v>364</v>
      </c>
      <c r="C64" s="91"/>
      <c r="D64" s="91"/>
      <c r="E64" s="92" t="s">
        <v>365</v>
      </c>
      <c r="F64" s="92" t="s">
        <v>617</v>
      </c>
      <c r="G64" s="92" t="s">
        <v>533</v>
      </c>
      <c r="H64" s="93">
        <v>93.75</v>
      </c>
      <c r="I64" s="93">
        <v>80</v>
      </c>
      <c r="J64" s="93">
        <v>0</v>
      </c>
      <c r="K64" s="93">
        <v>0</v>
      </c>
      <c r="L64" s="93">
        <v>47.462500000000006</v>
      </c>
      <c r="M64" s="94">
        <v>1311.35</v>
      </c>
    </row>
    <row r="65" spans="1:13" s="95" customFormat="1" ht="18" customHeight="1" x14ac:dyDescent="0.2">
      <c r="A65" s="90"/>
      <c r="B65" s="91" t="s">
        <v>366</v>
      </c>
      <c r="C65" s="91"/>
      <c r="D65" s="91"/>
      <c r="E65" s="92" t="s">
        <v>367</v>
      </c>
      <c r="F65" s="92" t="s">
        <v>618</v>
      </c>
      <c r="G65" s="92" t="s">
        <v>533</v>
      </c>
      <c r="H65" s="93">
        <v>86.25</v>
      </c>
      <c r="I65" s="93">
        <v>0</v>
      </c>
      <c r="J65" s="93">
        <v>0</v>
      </c>
      <c r="K65" s="93">
        <v>0</v>
      </c>
      <c r="L65" s="93">
        <v>26.737500000000001</v>
      </c>
      <c r="M65" s="94">
        <v>738.73</v>
      </c>
    </row>
    <row r="66" spans="1:13" s="95" customFormat="1" ht="18" customHeight="1" x14ac:dyDescent="0.2">
      <c r="A66" s="90"/>
      <c r="B66" s="91" t="s">
        <v>791</v>
      </c>
      <c r="C66" s="91"/>
      <c r="D66" s="91"/>
      <c r="E66" s="92" t="s">
        <v>792</v>
      </c>
      <c r="F66" s="92" t="s">
        <v>857</v>
      </c>
      <c r="G66" s="92" t="s">
        <v>533</v>
      </c>
      <c r="H66" s="93">
        <v>53.5</v>
      </c>
      <c r="I66" s="93">
        <v>0</v>
      </c>
      <c r="J66" s="93">
        <v>0</v>
      </c>
      <c r="K66" s="93">
        <v>0</v>
      </c>
      <c r="L66" s="93">
        <v>16.585000000000001</v>
      </c>
      <c r="M66" s="94">
        <v>458.23</v>
      </c>
    </row>
    <row r="67" spans="1:13" s="95" customFormat="1" ht="18" customHeight="1" x14ac:dyDescent="0.2">
      <c r="A67" s="90"/>
      <c r="B67" s="91" t="s">
        <v>1045</v>
      </c>
      <c r="C67" s="91"/>
      <c r="D67" s="91"/>
      <c r="E67" s="92" t="s">
        <v>1046</v>
      </c>
      <c r="F67" s="92" t="s">
        <v>667</v>
      </c>
      <c r="G67" s="92" t="s">
        <v>533</v>
      </c>
      <c r="H67" s="93">
        <v>50.7</v>
      </c>
      <c r="I67" s="93">
        <v>0</v>
      </c>
      <c r="J67" s="93">
        <v>57.866666666666667</v>
      </c>
      <c r="K67" s="93">
        <v>0</v>
      </c>
      <c r="L67" s="93">
        <v>31.928966666666671</v>
      </c>
      <c r="M67" s="94">
        <v>882.17</v>
      </c>
    </row>
    <row r="68" spans="1:13" s="95" customFormat="1" ht="18" customHeight="1" x14ac:dyDescent="0.2">
      <c r="A68" s="90"/>
      <c r="B68" s="91" t="s">
        <v>372</v>
      </c>
      <c r="C68" s="91"/>
      <c r="D68" s="91"/>
      <c r="E68" s="92" t="s">
        <v>373</v>
      </c>
      <c r="F68" s="92" t="s">
        <v>619</v>
      </c>
      <c r="G68" s="92" t="s">
        <v>533</v>
      </c>
      <c r="H68" s="93">
        <v>90</v>
      </c>
      <c r="I68" s="93">
        <v>0</v>
      </c>
      <c r="J68" s="93">
        <v>0</v>
      </c>
      <c r="K68" s="93">
        <v>0</v>
      </c>
      <c r="L68" s="93">
        <v>27.9</v>
      </c>
      <c r="M68" s="94">
        <v>770.85</v>
      </c>
    </row>
    <row r="69" spans="1:13" s="95" customFormat="1" ht="18" customHeight="1" x14ac:dyDescent="0.2">
      <c r="A69" s="90"/>
      <c r="B69" s="91" t="s">
        <v>375</v>
      </c>
      <c r="C69" s="91"/>
      <c r="D69" s="91"/>
      <c r="E69" s="92" t="s">
        <v>793</v>
      </c>
      <c r="F69" s="92" t="s">
        <v>620</v>
      </c>
      <c r="G69" s="92" t="s">
        <v>533</v>
      </c>
      <c r="H69" s="93">
        <v>58.7</v>
      </c>
      <c r="I69" s="93">
        <v>90</v>
      </c>
      <c r="J69" s="93">
        <v>0</v>
      </c>
      <c r="K69" s="93">
        <v>0</v>
      </c>
      <c r="L69" s="93">
        <v>38.896999999999998</v>
      </c>
      <c r="M69" s="94">
        <v>1074.69</v>
      </c>
    </row>
    <row r="70" spans="1:13" s="95" customFormat="1" ht="18" customHeight="1" x14ac:dyDescent="0.2">
      <c r="A70" s="90"/>
      <c r="B70" s="91" t="s">
        <v>495</v>
      </c>
      <c r="C70" s="91"/>
      <c r="D70" s="91"/>
      <c r="E70" s="92" t="s">
        <v>496</v>
      </c>
      <c r="F70" s="92" t="s">
        <v>621</v>
      </c>
      <c r="G70" s="92" t="s">
        <v>533</v>
      </c>
      <c r="H70" s="93">
        <v>47.7</v>
      </c>
      <c r="I70" s="93">
        <v>0</v>
      </c>
      <c r="J70" s="93">
        <v>0</v>
      </c>
      <c r="K70" s="93">
        <v>0</v>
      </c>
      <c r="L70" s="93">
        <v>14.787000000000001</v>
      </c>
      <c r="M70" s="94">
        <v>408.55</v>
      </c>
    </row>
    <row r="71" spans="1:13" s="95" customFormat="1" ht="18" customHeight="1" x14ac:dyDescent="0.2">
      <c r="A71" s="90"/>
      <c r="B71" s="91" t="s">
        <v>443</v>
      </c>
      <c r="C71" s="91"/>
      <c r="D71" s="91"/>
      <c r="E71" s="92" t="s">
        <v>444</v>
      </c>
      <c r="F71" s="92" t="s">
        <v>622</v>
      </c>
      <c r="G71" s="92" t="s">
        <v>533</v>
      </c>
      <c r="H71" s="93">
        <v>84.25</v>
      </c>
      <c r="I71" s="93">
        <v>60</v>
      </c>
      <c r="J71" s="93">
        <v>48.266666666666666</v>
      </c>
      <c r="K71" s="93">
        <v>0</v>
      </c>
      <c r="L71" s="93">
        <v>51.018833333333333</v>
      </c>
      <c r="M71" s="94">
        <v>1409.6</v>
      </c>
    </row>
    <row r="72" spans="1:13" s="95" customFormat="1" ht="18" customHeight="1" x14ac:dyDescent="0.2">
      <c r="A72" s="90"/>
      <c r="B72" s="91" t="s">
        <v>1047</v>
      </c>
      <c r="C72" s="91"/>
      <c r="D72" s="91"/>
      <c r="E72" s="92" t="s">
        <v>1048</v>
      </c>
      <c r="F72" s="92" t="s">
        <v>623</v>
      </c>
      <c r="G72" s="92" t="s">
        <v>533</v>
      </c>
      <c r="H72" s="93">
        <v>85</v>
      </c>
      <c r="I72" s="93">
        <v>70</v>
      </c>
      <c r="J72" s="93">
        <v>0</v>
      </c>
      <c r="K72" s="93">
        <v>0</v>
      </c>
      <c r="L72" s="93">
        <v>42.45</v>
      </c>
      <c r="M72" s="94">
        <v>1172.8599999999999</v>
      </c>
    </row>
    <row r="73" spans="1:13" s="95" customFormat="1" ht="18" customHeight="1" x14ac:dyDescent="0.2">
      <c r="A73" s="90"/>
      <c r="B73" s="91" t="s">
        <v>392</v>
      </c>
      <c r="C73" s="91"/>
      <c r="D73" s="91"/>
      <c r="E73" s="92" t="s">
        <v>393</v>
      </c>
      <c r="F73" s="92" t="s">
        <v>623</v>
      </c>
      <c r="G73" s="92" t="s">
        <v>533</v>
      </c>
      <c r="H73" s="93">
        <v>80</v>
      </c>
      <c r="I73" s="93">
        <v>60</v>
      </c>
      <c r="J73" s="93">
        <v>0</v>
      </c>
      <c r="K73" s="93">
        <v>0</v>
      </c>
      <c r="L73" s="93">
        <v>38.6</v>
      </c>
      <c r="M73" s="94">
        <v>1066.48</v>
      </c>
    </row>
    <row r="74" spans="1:13" s="95" customFormat="1" ht="18" customHeight="1" x14ac:dyDescent="0.2">
      <c r="A74" s="90"/>
      <c r="B74" s="91" t="s">
        <v>389</v>
      </c>
      <c r="C74" s="91"/>
      <c r="D74" s="91"/>
      <c r="E74" s="92" t="s">
        <v>497</v>
      </c>
      <c r="F74" s="92" t="s">
        <v>623</v>
      </c>
      <c r="G74" s="92" t="s">
        <v>533</v>
      </c>
      <c r="H74" s="93">
        <v>39.9</v>
      </c>
      <c r="I74" s="93">
        <v>70</v>
      </c>
      <c r="J74" s="93">
        <v>0</v>
      </c>
      <c r="K74" s="93">
        <v>0</v>
      </c>
      <c r="L74" s="93">
        <v>28.469000000000001</v>
      </c>
      <c r="M74" s="94">
        <v>786.57</v>
      </c>
    </row>
    <row r="75" spans="1:13" s="95" customFormat="1" ht="18" customHeight="1" x14ac:dyDescent="0.2">
      <c r="A75" s="90"/>
      <c r="B75" s="91" t="s">
        <v>794</v>
      </c>
      <c r="C75" s="91"/>
      <c r="D75" s="91"/>
      <c r="E75" s="92" t="s">
        <v>795</v>
      </c>
      <c r="F75" s="92" t="s">
        <v>858</v>
      </c>
      <c r="G75" s="92" t="s">
        <v>533</v>
      </c>
      <c r="H75" s="93">
        <v>67.05</v>
      </c>
      <c r="I75" s="93">
        <v>90</v>
      </c>
      <c r="J75" s="93">
        <v>33.866666666666667</v>
      </c>
      <c r="K75" s="93">
        <v>0</v>
      </c>
      <c r="L75" s="93">
        <v>49.274833333333333</v>
      </c>
      <c r="M75" s="94">
        <v>1361.42</v>
      </c>
    </row>
    <row r="76" spans="1:13" s="95" customFormat="1" ht="18" customHeight="1" x14ac:dyDescent="0.2">
      <c r="A76" s="90"/>
      <c r="B76" s="91" t="s">
        <v>624</v>
      </c>
      <c r="C76" s="91"/>
      <c r="D76" s="91"/>
      <c r="E76" s="92" t="s">
        <v>625</v>
      </c>
      <c r="F76" s="92" t="s">
        <v>626</v>
      </c>
      <c r="G76" s="92" t="s">
        <v>533</v>
      </c>
      <c r="H76" s="93">
        <v>69.349999999999994</v>
      </c>
      <c r="I76" s="93">
        <v>0</v>
      </c>
      <c r="J76" s="93">
        <v>0</v>
      </c>
      <c r="K76" s="93">
        <v>0</v>
      </c>
      <c r="L76" s="93">
        <v>21.498499999999996</v>
      </c>
      <c r="M76" s="94">
        <v>593.98</v>
      </c>
    </row>
    <row r="77" spans="1:13" s="95" customFormat="1" ht="18" customHeight="1" x14ac:dyDescent="0.2">
      <c r="A77" s="90"/>
      <c r="B77" s="91" t="s">
        <v>407</v>
      </c>
      <c r="C77" s="91"/>
      <c r="D77" s="91"/>
      <c r="E77" s="92" t="s">
        <v>408</v>
      </c>
      <c r="F77" s="92" t="s">
        <v>627</v>
      </c>
      <c r="G77" s="92" t="s">
        <v>533</v>
      </c>
      <c r="H77" s="93">
        <v>80</v>
      </c>
      <c r="I77" s="93">
        <v>80</v>
      </c>
      <c r="J77" s="93">
        <v>41.333333333333329</v>
      </c>
      <c r="K77" s="93">
        <v>0</v>
      </c>
      <c r="L77" s="93">
        <v>57.977333333333341</v>
      </c>
      <c r="M77" s="94">
        <v>1601.86</v>
      </c>
    </row>
    <row r="78" spans="1:13" s="95" customFormat="1" ht="18" customHeight="1" x14ac:dyDescent="0.2">
      <c r="A78" s="90"/>
      <c r="B78" s="91" t="s">
        <v>396</v>
      </c>
      <c r="C78" s="91"/>
      <c r="D78" s="91"/>
      <c r="E78" s="92" t="s">
        <v>498</v>
      </c>
      <c r="F78" s="92" t="s">
        <v>628</v>
      </c>
      <c r="G78" s="92" t="s">
        <v>533</v>
      </c>
      <c r="H78" s="93">
        <v>39.299999999999997</v>
      </c>
      <c r="I78" s="93">
        <v>0</v>
      </c>
      <c r="J78" s="93">
        <v>0</v>
      </c>
      <c r="K78" s="93">
        <v>0</v>
      </c>
      <c r="L78" s="93">
        <v>12.183</v>
      </c>
      <c r="M78" s="94">
        <v>336.61</v>
      </c>
    </row>
    <row r="79" spans="1:13" s="95" customFormat="1" ht="18" customHeight="1" x14ac:dyDescent="0.2">
      <c r="A79" s="90"/>
      <c r="B79" s="91" t="s">
        <v>397</v>
      </c>
      <c r="C79" s="91"/>
      <c r="D79" s="91"/>
      <c r="E79" s="92" t="s">
        <v>398</v>
      </c>
      <c r="F79" s="92" t="s">
        <v>629</v>
      </c>
      <c r="G79" s="92" t="s">
        <v>533</v>
      </c>
      <c r="H79" s="93">
        <v>100</v>
      </c>
      <c r="I79" s="93">
        <v>90</v>
      </c>
      <c r="J79" s="93">
        <v>0</v>
      </c>
      <c r="K79" s="93">
        <v>0</v>
      </c>
      <c r="L79" s="93">
        <v>51.7</v>
      </c>
      <c r="M79" s="94">
        <v>1428.42</v>
      </c>
    </row>
    <row r="80" spans="1:13" s="95" customFormat="1" ht="18" customHeight="1" x14ac:dyDescent="0.2">
      <c r="A80" s="90"/>
      <c r="B80" s="91" t="s">
        <v>796</v>
      </c>
      <c r="C80" s="91"/>
      <c r="D80" s="91"/>
      <c r="E80" s="92" t="s">
        <v>797</v>
      </c>
      <c r="F80" s="92" t="s">
        <v>859</v>
      </c>
      <c r="G80" s="92" t="s">
        <v>533</v>
      </c>
      <c r="H80" s="93">
        <v>11.55</v>
      </c>
      <c r="I80" s="93">
        <v>100</v>
      </c>
      <c r="J80" s="93">
        <v>0</v>
      </c>
      <c r="K80" s="93">
        <v>0</v>
      </c>
      <c r="L80" s="93">
        <v>26.580500000000001</v>
      </c>
      <c r="M80" s="94">
        <v>734.4</v>
      </c>
    </row>
    <row r="81" spans="1:13" s="95" customFormat="1" ht="18" customHeight="1" x14ac:dyDescent="0.2">
      <c r="A81" s="90"/>
      <c r="B81" s="91" t="s">
        <v>996</v>
      </c>
      <c r="C81" s="91"/>
      <c r="D81" s="91"/>
      <c r="E81" s="92" t="s">
        <v>997</v>
      </c>
      <c r="F81" s="92" t="s">
        <v>630</v>
      </c>
      <c r="G81" s="92" t="s">
        <v>533</v>
      </c>
      <c r="H81" s="93">
        <v>80</v>
      </c>
      <c r="I81" s="93">
        <v>80</v>
      </c>
      <c r="J81" s="93">
        <v>46.133333333333333</v>
      </c>
      <c r="K81" s="93">
        <v>0</v>
      </c>
      <c r="L81" s="93">
        <v>59.191733333333339</v>
      </c>
      <c r="M81" s="94">
        <v>1635.41</v>
      </c>
    </row>
    <row r="82" spans="1:13" s="95" customFormat="1" ht="18" customHeight="1" x14ac:dyDescent="0.2">
      <c r="A82" s="90"/>
      <c r="B82" s="91" t="s">
        <v>415</v>
      </c>
      <c r="C82" s="91"/>
      <c r="D82" s="91"/>
      <c r="E82" s="92" t="s">
        <v>416</v>
      </c>
      <c r="F82" s="92" t="s">
        <v>631</v>
      </c>
      <c r="G82" s="92" t="s">
        <v>533</v>
      </c>
      <c r="H82" s="93">
        <v>88.75</v>
      </c>
      <c r="I82" s="93">
        <v>80</v>
      </c>
      <c r="J82" s="93">
        <v>0</v>
      </c>
      <c r="K82" s="93">
        <v>0</v>
      </c>
      <c r="L82" s="93">
        <v>50.503750000000004</v>
      </c>
      <c r="M82" s="94">
        <v>1395.37</v>
      </c>
    </row>
    <row r="83" spans="1:13" s="95" customFormat="1" ht="18" customHeight="1" x14ac:dyDescent="0.2">
      <c r="A83" s="90"/>
      <c r="B83" s="91" t="s">
        <v>455</v>
      </c>
      <c r="C83" s="91"/>
      <c r="D83" s="91"/>
      <c r="E83" s="92" t="s">
        <v>456</v>
      </c>
      <c r="F83" s="92" t="s">
        <v>631</v>
      </c>
      <c r="G83" s="92" t="s">
        <v>533</v>
      </c>
      <c r="H83" s="93">
        <v>0</v>
      </c>
      <c r="I83" s="93">
        <v>48.7</v>
      </c>
      <c r="J83" s="93">
        <v>0</v>
      </c>
      <c r="K83" s="93">
        <v>0</v>
      </c>
      <c r="L83" s="93">
        <v>12.321100000000001</v>
      </c>
      <c r="M83" s="94">
        <v>340.42</v>
      </c>
    </row>
    <row r="84" spans="1:13" s="95" customFormat="1" ht="18" customHeight="1" x14ac:dyDescent="0.2">
      <c r="A84" s="90"/>
      <c r="B84" s="91" t="s">
        <v>457</v>
      </c>
      <c r="C84" s="91"/>
      <c r="D84" s="91"/>
      <c r="E84" s="92" t="s">
        <v>458</v>
      </c>
      <c r="F84" s="92" t="s">
        <v>632</v>
      </c>
      <c r="G84" s="92" t="s">
        <v>533</v>
      </c>
      <c r="H84" s="93">
        <v>77.45</v>
      </c>
      <c r="I84" s="93">
        <v>0</v>
      </c>
      <c r="J84" s="93">
        <v>0</v>
      </c>
      <c r="K84" s="93">
        <v>0</v>
      </c>
      <c r="L84" s="93">
        <v>24.009499999999999</v>
      </c>
      <c r="M84" s="94">
        <v>663.36</v>
      </c>
    </row>
    <row r="85" spans="1:13" s="95" customFormat="1" ht="18" customHeight="1" x14ac:dyDescent="0.2">
      <c r="A85" s="90"/>
      <c r="B85" s="91" t="s">
        <v>798</v>
      </c>
      <c r="C85" s="91"/>
      <c r="D85" s="91"/>
      <c r="E85" s="92" t="s">
        <v>799</v>
      </c>
      <c r="F85" s="92" t="s">
        <v>860</v>
      </c>
      <c r="G85" s="92" t="s">
        <v>533</v>
      </c>
      <c r="H85" s="93">
        <v>43.9</v>
      </c>
      <c r="I85" s="93">
        <v>0</v>
      </c>
      <c r="J85" s="93">
        <v>0</v>
      </c>
      <c r="K85" s="93">
        <v>0</v>
      </c>
      <c r="L85" s="93">
        <v>13.609</v>
      </c>
      <c r="M85" s="94">
        <v>376</v>
      </c>
    </row>
    <row r="86" spans="1:13" s="95" customFormat="1" ht="18" customHeight="1" x14ac:dyDescent="0.2">
      <c r="A86" s="90"/>
      <c r="B86" s="91" t="s">
        <v>800</v>
      </c>
      <c r="C86" s="91"/>
      <c r="D86" s="91"/>
      <c r="E86" s="92" t="s">
        <v>801</v>
      </c>
      <c r="F86" s="92" t="s">
        <v>861</v>
      </c>
      <c r="G86" s="92" t="s">
        <v>533</v>
      </c>
      <c r="H86" s="93">
        <v>0</v>
      </c>
      <c r="I86" s="93">
        <v>60</v>
      </c>
      <c r="J86" s="93">
        <v>0</v>
      </c>
      <c r="K86" s="93">
        <v>54.8</v>
      </c>
      <c r="L86" s="93">
        <v>29.044400000000003</v>
      </c>
      <c r="M86" s="94">
        <v>802.47</v>
      </c>
    </row>
    <row r="87" spans="1:13" s="95" customFormat="1" ht="18" customHeight="1" x14ac:dyDescent="0.2">
      <c r="A87" s="90"/>
      <c r="B87" s="91" t="s">
        <v>419</v>
      </c>
      <c r="C87" s="91"/>
      <c r="D87" s="91"/>
      <c r="E87" s="92" t="s">
        <v>1049</v>
      </c>
      <c r="F87" s="92" t="s">
        <v>633</v>
      </c>
      <c r="G87" s="92" t="s">
        <v>533</v>
      </c>
      <c r="H87" s="93">
        <v>8.15</v>
      </c>
      <c r="I87" s="93">
        <v>0</v>
      </c>
      <c r="J87" s="93">
        <v>0</v>
      </c>
      <c r="K87" s="93">
        <v>0</v>
      </c>
      <c r="L87" s="93">
        <v>2.5265</v>
      </c>
      <c r="M87" s="94">
        <v>69.8</v>
      </c>
    </row>
    <row r="88" spans="1:13" s="95" customFormat="1" ht="18" customHeight="1" x14ac:dyDescent="0.2">
      <c r="A88" s="90"/>
      <c r="B88" s="91" t="s">
        <v>420</v>
      </c>
      <c r="C88" s="91"/>
      <c r="D88" s="91"/>
      <c r="E88" s="92" t="s">
        <v>421</v>
      </c>
      <c r="F88" s="92" t="s">
        <v>634</v>
      </c>
      <c r="G88" s="92" t="s">
        <v>533</v>
      </c>
      <c r="H88" s="93">
        <v>41.85</v>
      </c>
      <c r="I88" s="93">
        <v>0</v>
      </c>
      <c r="J88" s="93">
        <v>0</v>
      </c>
      <c r="K88" s="93">
        <v>0</v>
      </c>
      <c r="L88" s="93">
        <v>12.9735</v>
      </c>
      <c r="M88" s="94">
        <v>358.45</v>
      </c>
    </row>
    <row r="89" spans="1:13" s="95" customFormat="1" ht="18" customHeight="1" x14ac:dyDescent="0.2">
      <c r="A89" s="90"/>
      <c r="B89" s="91" t="s">
        <v>424</v>
      </c>
      <c r="C89" s="91"/>
      <c r="D89" s="91"/>
      <c r="E89" s="92" t="s">
        <v>459</v>
      </c>
      <c r="F89" s="92" t="s">
        <v>635</v>
      </c>
      <c r="G89" s="92" t="s">
        <v>533</v>
      </c>
      <c r="H89" s="93">
        <v>68.2</v>
      </c>
      <c r="I89" s="93">
        <v>70</v>
      </c>
      <c r="J89" s="93">
        <v>0</v>
      </c>
      <c r="K89" s="93">
        <v>0</v>
      </c>
      <c r="L89" s="93">
        <v>40.966200000000008</v>
      </c>
      <c r="M89" s="94">
        <v>1131.8599999999999</v>
      </c>
    </row>
    <row r="90" spans="1:13" s="95" customFormat="1" ht="18" customHeight="1" x14ac:dyDescent="0.2">
      <c r="A90" s="90"/>
      <c r="B90" s="91" t="s">
        <v>547</v>
      </c>
      <c r="C90" s="91"/>
      <c r="D90" s="91"/>
      <c r="E90" s="92" t="s">
        <v>548</v>
      </c>
      <c r="F90" s="92" t="s">
        <v>636</v>
      </c>
      <c r="G90" s="92" t="s">
        <v>533</v>
      </c>
      <c r="H90" s="93">
        <v>90</v>
      </c>
      <c r="I90" s="93">
        <v>50</v>
      </c>
      <c r="J90" s="93">
        <v>0</v>
      </c>
      <c r="K90" s="93">
        <v>0</v>
      </c>
      <c r="L90" s="93">
        <v>39.4</v>
      </c>
      <c r="M90" s="94">
        <v>1088.5899999999999</v>
      </c>
    </row>
    <row r="91" spans="1:13" s="95" customFormat="1" ht="18" customHeight="1" x14ac:dyDescent="0.2">
      <c r="A91" s="90"/>
      <c r="B91" s="91" t="s">
        <v>425</v>
      </c>
      <c r="C91" s="91"/>
      <c r="D91" s="91"/>
      <c r="E91" s="92" t="s">
        <v>549</v>
      </c>
      <c r="F91" s="92" t="s">
        <v>637</v>
      </c>
      <c r="G91" s="92" t="s">
        <v>533</v>
      </c>
      <c r="H91" s="93">
        <v>91.25</v>
      </c>
      <c r="I91" s="93">
        <v>38.5</v>
      </c>
      <c r="J91" s="93">
        <v>85.6</v>
      </c>
      <c r="K91" s="93">
        <v>0</v>
      </c>
      <c r="L91" s="93">
        <v>56.830500000000001</v>
      </c>
      <c r="M91" s="94">
        <v>1570.18</v>
      </c>
    </row>
    <row r="92" spans="1:13" s="95" customFormat="1" ht="18" customHeight="1" x14ac:dyDescent="0.2">
      <c r="A92" s="90"/>
      <c r="B92" s="91" t="s">
        <v>394</v>
      </c>
      <c r="C92" s="91"/>
      <c r="D92" s="91"/>
      <c r="E92" s="92" t="s">
        <v>184</v>
      </c>
      <c r="F92" s="92" t="s">
        <v>638</v>
      </c>
      <c r="G92" s="92" t="s">
        <v>533</v>
      </c>
      <c r="H92" s="93">
        <v>27.3</v>
      </c>
      <c r="I92" s="93">
        <v>50</v>
      </c>
      <c r="J92" s="93">
        <v>0</v>
      </c>
      <c r="K92" s="93">
        <v>0</v>
      </c>
      <c r="L92" s="93">
        <v>21.959300000000002</v>
      </c>
      <c r="M92" s="94">
        <v>606.72</v>
      </c>
    </row>
    <row r="93" spans="1:13" s="95" customFormat="1" ht="18" customHeight="1" x14ac:dyDescent="0.2">
      <c r="A93" s="90"/>
      <c r="B93" s="91" t="s">
        <v>379</v>
      </c>
      <c r="C93" s="91"/>
      <c r="D93" s="91"/>
      <c r="E93" s="92" t="s">
        <v>380</v>
      </c>
      <c r="F93" s="92" t="s">
        <v>639</v>
      </c>
      <c r="G93" s="92" t="s">
        <v>533</v>
      </c>
      <c r="H93" s="93">
        <v>24.4</v>
      </c>
      <c r="I93" s="93">
        <v>0</v>
      </c>
      <c r="J93" s="93">
        <v>0</v>
      </c>
      <c r="K93" s="93">
        <v>0</v>
      </c>
      <c r="L93" s="93">
        <v>7.5639999999999992</v>
      </c>
      <c r="M93" s="94">
        <v>208.99</v>
      </c>
    </row>
    <row r="94" spans="1:13" s="95" customFormat="1" ht="18" customHeight="1" x14ac:dyDescent="0.2">
      <c r="A94" s="90"/>
      <c r="B94" s="91" t="s">
        <v>1231</v>
      </c>
      <c r="C94" s="91"/>
      <c r="D94" s="91"/>
      <c r="E94" s="92" t="s">
        <v>1232</v>
      </c>
      <c r="F94" s="92" t="s">
        <v>639</v>
      </c>
      <c r="G94" s="92" t="s">
        <v>533</v>
      </c>
      <c r="H94" s="93">
        <v>23.75</v>
      </c>
      <c r="I94" s="93">
        <v>80</v>
      </c>
      <c r="J94" s="93">
        <v>0</v>
      </c>
      <c r="K94" s="93">
        <v>0</v>
      </c>
      <c r="L94" s="93">
        <v>25.762500000000003</v>
      </c>
      <c r="M94" s="94">
        <v>711.79</v>
      </c>
    </row>
    <row r="95" spans="1:13" s="95" customFormat="1" ht="18" customHeight="1" x14ac:dyDescent="0.2">
      <c r="A95" s="90"/>
      <c r="B95" s="91" t="s">
        <v>381</v>
      </c>
      <c r="C95" s="91"/>
      <c r="D95" s="91"/>
      <c r="E95" s="92" t="s">
        <v>382</v>
      </c>
      <c r="F95" s="92" t="s">
        <v>639</v>
      </c>
      <c r="G95" s="92" t="s">
        <v>533</v>
      </c>
      <c r="H95" s="93">
        <v>91.25</v>
      </c>
      <c r="I95" s="93">
        <v>100</v>
      </c>
      <c r="J95" s="93">
        <v>0</v>
      </c>
      <c r="K95" s="93">
        <v>0</v>
      </c>
      <c r="L95" s="93">
        <v>51.287500000000001</v>
      </c>
      <c r="M95" s="94">
        <v>1417.03</v>
      </c>
    </row>
    <row r="96" spans="1:13" s="95" customFormat="1" ht="18" customHeight="1" x14ac:dyDescent="0.2">
      <c r="A96" s="90"/>
      <c r="B96" s="91" t="s">
        <v>426</v>
      </c>
      <c r="C96" s="91"/>
      <c r="D96" s="91"/>
      <c r="E96" s="92" t="s">
        <v>427</v>
      </c>
      <c r="F96" s="92" t="s">
        <v>640</v>
      </c>
      <c r="G96" s="92" t="s">
        <v>533</v>
      </c>
      <c r="H96" s="93">
        <v>71.5</v>
      </c>
      <c r="I96" s="93">
        <v>28</v>
      </c>
      <c r="J96" s="93">
        <v>0</v>
      </c>
      <c r="K96" s="93">
        <v>0</v>
      </c>
      <c r="L96" s="93">
        <v>28.605</v>
      </c>
      <c r="M96" s="94">
        <v>790.33</v>
      </c>
    </row>
    <row r="97" spans="1:13" s="95" customFormat="1" ht="18" customHeight="1" x14ac:dyDescent="0.2">
      <c r="A97" s="90"/>
      <c r="B97" s="91" t="s">
        <v>430</v>
      </c>
      <c r="C97" s="91"/>
      <c r="D97" s="91"/>
      <c r="E97" s="92" t="s">
        <v>431</v>
      </c>
      <c r="F97" s="92" t="s">
        <v>641</v>
      </c>
      <c r="G97" s="92" t="s">
        <v>533</v>
      </c>
      <c r="H97" s="93">
        <v>83.75</v>
      </c>
      <c r="I97" s="93">
        <v>90</v>
      </c>
      <c r="J97" s="93">
        <v>0</v>
      </c>
      <c r="K97" s="93">
        <v>0</v>
      </c>
      <c r="L97" s="93">
        <v>51.328749999999999</v>
      </c>
      <c r="M97" s="94">
        <v>1418.17</v>
      </c>
    </row>
    <row r="98" spans="1:13" s="95" customFormat="1" ht="18" customHeight="1" x14ac:dyDescent="0.2">
      <c r="A98" s="90"/>
      <c r="B98" s="91" t="s">
        <v>374</v>
      </c>
      <c r="C98" s="91"/>
      <c r="D98" s="91"/>
      <c r="E98" s="92" t="s">
        <v>550</v>
      </c>
      <c r="F98" s="92" t="s">
        <v>642</v>
      </c>
      <c r="G98" s="92" t="s">
        <v>533</v>
      </c>
      <c r="H98" s="93">
        <v>58.35</v>
      </c>
      <c r="I98" s="93">
        <v>100</v>
      </c>
      <c r="J98" s="93">
        <v>0</v>
      </c>
      <c r="K98" s="93">
        <v>0</v>
      </c>
      <c r="L98" s="93">
        <v>45.19735</v>
      </c>
      <c r="M98" s="94">
        <v>1248.76</v>
      </c>
    </row>
    <row r="99" spans="1:13" s="95" customFormat="1" ht="18" customHeight="1" x14ac:dyDescent="0.2">
      <c r="A99" s="90"/>
      <c r="B99" s="91" t="s">
        <v>643</v>
      </c>
      <c r="C99" s="91"/>
      <c r="D99" s="91"/>
      <c r="E99" s="92" t="s">
        <v>644</v>
      </c>
      <c r="F99" s="92" t="s">
        <v>642</v>
      </c>
      <c r="G99" s="92" t="s">
        <v>533</v>
      </c>
      <c r="H99" s="93">
        <v>88.75</v>
      </c>
      <c r="I99" s="93">
        <v>75.5</v>
      </c>
      <c r="J99" s="93">
        <v>0</v>
      </c>
      <c r="K99" s="93">
        <v>0</v>
      </c>
      <c r="L99" s="93">
        <v>44.877499999999998</v>
      </c>
      <c r="M99" s="94">
        <v>1239.93</v>
      </c>
    </row>
    <row r="100" spans="1:13" s="95" customFormat="1" ht="18" customHeight="1" x14ac:dyDescent="0.2">
      <c r="A100" s="90"/>
      <c r="B100" s="91" t="s">
        <v>913</v>
      </c>
      <c r="C100" s="91"/>
      <c r="D100" s="91"/>
      <c r="E100" s="92" t="s">
        <v>914</v>
      </c>
      <c r="F100" s="92" t="s">
        <v>645</v>
      </c>
      <c r="G100" s="92" t="s">
        <v>533</v>
      </c>
      <c r="H100" s="93">
        <v>90</v>
      </c>
      <c r="I100" s="93">
        <v>100</v>
      </c>
      <c r="J100" s="93">
        <v>36.533333333333331</v>
      </c>
      <c r="K100" s="93">
        <v>0</v>
      </c>
      <c r="L100" s="93">
        <v>59.302666666666667</v>
      </c>
      <c r="M100" s="94">
        <v>1638.48</v>
      </c>
    </row>
    <row r="101" spans="1:13" s="95" customFormat="1" ht="18" customHeight="1" x14ac:dyDescent="0.2">
      <c r="A101" s="90"/>
      <c r="B101" s="91" t="s">
        <v>1050</v>
      </c>
      <c r="C101" s="91"/>
      <c r="D101" s="91"/>
      <c r="E101" s="92" t="s">
        <v>1051</v>
      </c>
      <c r="F101" s="92" t="s">
        <v>646</v>
      </c>
      <c r="G101" s="92" t="s">
        <v>533</v>
      </c>
      <c r="H101" s="93">
        <v>86.25</v>
      </c>
      <c r="I101" s="93">
        <v>50</v>
      </c>
      <c r="J101" s="93">
        <v>81.333333333333343</v>
      </c>
      <c r="K101" s="93">
        <v>0</v>
      </c>
      <c r="L101" s="93">
        <v>62.638583333333337</v>
      </c>
      <c r="M101" s="94">
        <v>1730.65</v>
      </c>
    </row>
    <row r="102" spans="1:13" s="95" customFormat="1" ht="18" customHeight="1" x14ac:dyDescent="0.2">
      <c r="A102" s="90"/>
      <c r="B102" s="91" t="s">
        <v>423</v>
      </c>
      <c r="C102" s="91"/>
      <c r="D102" s="91"/>
      <c r="E102" s="92" t="s">
        <v>499</v>
      </c>
      <c r="F102" s="92" t="s">
        <v>646</v>
      </c>
      <c r="G102" s="92" t="s">
        <v>533</v>
      </c>
      <c r="H102" s="93">
        <v>70</v>
      </c>
      <c r="I102" s="93">
        <v>60</v>
      </c>
      <c r="J102" s="93">
        <v>0</v>
      </c>
      <c r="K102" s="93">
        <v>0</v>
      </c>
      <c r="L102" s="93">
        <v>39.050000000000004</v>
      </c>
      <c r="M102" s="94">
        <v>1078.92</v>
      </c>
    </row>
    <row r="103" spans="1:13" s="95" customFormat="1" ht="18" customHeight="1" x14ac:dyDescent="0.2">
      <c r="A103" s="90"/>
      <c r="B103" s="91" t="s">
        <v>437</v>
      </c>
      <c r="C103" s="91"/>
      <c r="D103" s="91"/>
      <c r="E103" s="92" t="s">
        <v>438</v>
      </c>
      <c r="F103" s="92" t="s">
        <v>647</v>
      </c>
      <c r="G103" s="92" t="s">
        <v>533</v>
      </c>
      <c r="H103" s="93">
        <v>24.15</v>
      </c>
      <c r="I103" s="93">
        <v>80</v>
      </c>
      <c r="J103" s="93">
        <v>0</v>
      </c>
      <c r="K103" s="93">
        <v>0</v>
      </c>
      <c r="L103" s="93">
        <v>28.475150000000003</v>
      </c>
      <c r="M103" s="94">
        <v>786.74</v>
      </c>
    </row>
    <row r="104" spans="1:13" s="95" customFormat="1" ht="18" customHeight="1" x14ac:dyDescent="0.2">
      <c r="A104" s="90"/>
      <c r="B104" s="91" t="s">
        <v>439</v>
      </c>
      <c r="C104" s="91"/>
      <c r="D104" s="91"/>
      <c r="E104" s="92" t="s">
        <v>440</v>
      </c>
      <c r="F104" s="92" t="s">
        <v>647</v>
      </c>
      <c r="G104" s="92" t="s">
        <v>533</v>
      </c>
      <c r="H104" s="93">
        <v>0</v>
      </c>
      <c r="I104" s="93">
        <v>80</v>
      </c>
      <c r="J104" s="93">
        <v>0</v>
      </c>
      <c r="K104" s="93">
        <v>0</v>
      </c>
      <c r="L104" s="93">
        <v>20.240000000000006</v>
      </c>
      <c r="M104" s="94">
        <v>559.21</v>
      </c>
    </row>
    <row r="105" spans="1:13" s="95" customFormat="1" ht="18" customHeight="1" x14ac:dyDescent="0.2">
      <c r="A105" s="90"/>
      <c r="B105" s="91" t="s">
        <v>441</v>
      </c>
      <c r="C105" s="91"/>
      <c r="D105" s="91"/>
      <c r="E105" s="92" t="s">
        <v>442</v>
      </c>
      <c r="F105" s="92" t="s">
        <v>648</v>
      </c>
      <c r="G105" s="92" t="s">
        <v>533</v>
      </c>
      <c r="H105" s="93">
        <v>97.5</v>
      </c>
      <c r="I105" s="93">
        <v>0</v>
      </c>
      <c r="J105" s="93">
        <v>0</v>
      </c>
      <c r="K105" s="93">
        <v>0</v>
      </c>
      <c r="L105" s="93">
        <v>33.247500000000002</v>
      </c>
      <c r="M105" s="94">
        <v>918.6</v>
      </c>
    </row>
    <row r="106" spans="1:13" s="95" customFormat="1" ht="18" customHeight="1" x14ac:dyDescent="0.2">
      <c r="A106" s="90"/>
      <c r="B106" s="91" t="s">
        <v>802</v>
      </c>
      <c r="C106" s="91"/>
      <c r="D106" s="91"/>
      <c r="E106" s="92" t="s">
        <v>803</v>
      </c>
      <c r="F106" s="92" t="s">
        <v>648</v>
      </c>
      <c r="G106" s="92" t="s">
        <v>533</v>
      </c>
      <c r="H106" s="93">
        <v>82</v>
      </c>
      <c r="I106" s="93">
        <v>80</v>
      </c>
      <c r="J106" s="93">
        <v>0</v>
      </c>
      <c r="K106" s="93">
        <v>73</v>
      </c>
      <c r="L106" s="93">
        <v>66.671000000000006</v>
      </c>
      <c r="M106" s="94">
        <v>1842.06</v>
      </c>
    </row>
    <row r="107" spans="1:13" s="95" customFormat="1" ht="18" customHeight="1" x14ac:dyDescent="0.2">
      <c r="A107" s="90"/>
      <c r="B107" s="91" t="s">
        <v>447</v>
      </c>
      <c r="C107" s="91"/>
      <c r="D107" s="91"/>
      <c r="E107" s="92" t="s">
        <v>448</v>
      </c>
      <c r="F107" s="92" t="s">
        <v>649</v>
      </c>
      <c r="G107" s="92" t="s">
        <v>533</v>
      </c>
      <c r="H107" s="93">
        <v>80</v>
      </c>
      <c r="I107" s="93">
        <v>90</v>
      </c>
      <c r="J107" s="93">
        <v>0</v>
      </c>
      <c r="K107" s="93">
        <v>65</v>
      </c>
      <c r="L107" s="93">
        <v>66.495000000000005</v>
      </c>
      <c r="M107" s="94">
        <v>1837.2</v>
      </c>
    </row>
    <row r="108" spans="1:13" s="95" customFormat="1" ht="18" customHeight="1" x14ac:dyDescent="0.2">
      <c r="A108" s="90"/>
      <c r="B108" s="91" t="s">
        <v>1138</v>
      </c>
      <c r="C108" s="91"/>
      <c r="D108" s="91"/>
      <c r="E108" s="92" t="s">
        <v>1139</v>
      </c>
      <c r="F108" s="92" t="s">
        <v>649</v>
      </c>
      <c r="G108" s="92" t="s">
        <v>533</v>
      </c>
      <c r="H108" s="93">
        <v>38</v>
      </c>
      <c r="I108" s="93">
        <v>0</v>
      </c>
      <c r="J108" s="93">
        <v>0</v>
      </c>
      <c r="K108" s="93">
        <v>0</v>
      </c>
      <c r="L108" s="93">
        <v>11.78</v>
      </c>
      <c r="M108" s="94">
        <v>325.47000000000003</v>
      </c>
    </row>
    <row r="109" spans="1:13" s="95" customFormat="1" ht="18" customHeight="1" x14ac:dyDescent="0.2">
      <c r="A109" s="90"/>
      <c r="B109" s="91" t="s">
        <v>368</v>
      </c>
      <c r="C109" s="91"/>
      <c r="D109" s="91"/>
      <c r="E109" s="92" t="s">
        <v>369</v>
      </c>
      <c r="F109" s="92" t="s">
        <v>650</v>
      </c>
      <c r="G109" s="92" t="s">
        <v>533</v>
      </c>
      <c r="H109" s="93">
        <v>80</v>
      </c>
      <c r="I109" s="93">
        <v>100</v>
      </c>
      <c r="J109" s="93">
        <v>0</v>
      </c>
      <c r="K109" s="93">
        <v>0</v>
      </c>
      <c r="L109" s="93">
        <v>52.58</v>
      </c>
      <c r="M109" s="94">
        <v>1452.74</v>
      </c>
    </row>
    <row r="110" spans="1:13" s="95" customFormat="1" ht="18" customHeight="1" x14ac:dyDescent="0.2">
      <c r="A110" s="90"/>
      <c r="B110" s="91" t="s">
        <v>651</v>
      </c>
      <c r="C110" s="91"/>
      <c r="D110" s="91"/>
      <c r="E110" s="92" t="s">
        <v>652</v>
      </c>
      <c r="F110" s="92" t="s">
        <v>653</v>
      </c>
      <c r="G110" s="92" t="s">
        <v>533</v>
      </c>
      <c r="H110" s="93">
        <v>97.5</v>
      </c>
      <c r="I110" s="93">
        <v>90</v>
      </c>
      <c r="J110" s="93">
        <v>0</v>
      </c>
      <c r="K110" s="93">
        <v>0</v>
      </c>
      <c r="L110" s="93">
        <v>56.017499999999998</v>
      </c>
      <c r="M110" s="94">
        <v>1547.71</v>
      </c>
    </row>
    <row r="111" spans="1:13" s="95" customFormat="1" ht="18" customHeight="1" x14ac:dyDescent="0.2">
      <c r="A111" s="90"/>
      <c r="B111" s="91" t="s">
        <v>390</v>
      </c>
      <c r="C111" s="91"/>
      <c r="D111" s="91"/>
      <c r="E111" s="92" t="s">
        <v>391</v>
      </c>
      <c r="F111" s="92" t="s">
        <v>623</v>
      </c>
      <c r="G111" s="92" t="s">
        <v>533</v>
      </c>
      <c r="H111" s="93">
        <v>78.75</v>
      </c>
      <c r="I111" s="93">
        <v>80</v>
      </c>
      <c r="J111" s="93">
        <v>0</v>
      </c>
      <c r="K111" s="93">
        <v>0</v>
      </c>
      <c r="L111" s="93">
        <v>42.8125</v>
      </c>
      <c r="M111" s="94">
        <v>1182.8699999999999</v>
      </c>
    </row>
    <row r="112" spans="1:13" s="95" customFormat="1" ht="18" customHeight="1" x14ac:dyDescent="0.2">
      <c r="A112" s="90"/>
      <c r="B112" s="91" t="s">
        <v>401</v>
      </c>
      <c r="C112" s="91"/>
      <c r="D112" s="91"/>
      <c r="E112" s="92" t="s">
        <v>402</v>
      </c>
      <c r="F112" s="92" t="s">
        <v>654</v>
      </c>
      <c r="G112" s="92" t="s">
        <v>533</v>
      </c>
      <c r="H112" s="93">
        <v>55</v>
      </c>
      <c r="I112" s="93">
        <v>0</v>
      </c>
      <c r="J112" s="93">
        <v>0</v>
      </c>
      <c r="K112" s="93">
        <v>0</v>
      </c>
      <c r="L112" s="93">
        <v>17.05</v>
      </c>
      <c r="M112" s="94">
        <v>471.08</v>
      </c>
    </row>
    <row r="113" spans="1:13" s="95" customFormat="1" ht="18" customHeight="1" x14ac:dyDescent="0.2">
      <c r="A113" s="90"/>
      <c r="B113" s="91" t="s">
        <v>411</v>
      </c>
      <c r="C113" s="91"/>
      <c r="D113" s="91"/>
      <c r="E113" s="92" t="s">
        <v>412</v>
      </c>
      <c r="F113" s="92" t="s">
        <v>630</v>
      </c>
      <c r="G113" s="92" t="s">
        <v>533</v>
      </c>
      <c r="H113" s="93">
        <v>71</v>
      </c>
      <c r="I113" s="93">
        <v>60</v>
      </c>
      <c r="J113" s="93">
        <v>100</v>
      </c>
      <c r="K113" s="93">
        <v>0</v>
      </c>
      <c r="L113" s="93">
        <v>64.691000000000003</v>
      </c>
      <c r="M113" s="94">
        <v>1787.35</v>
      </c>
    </row>
    <row r="114" spans="1:13" s="95" customFormat="1" ht="18" customHeight="1" x14ac:dyDescent="0.2">
      <c r="A114" s="90"/>
      <c r="B114" s="91" t="s">
        <v>804</v>
      </c>
      <c r="C114" s="91"/>
      <c r="D114" s="91"/>
      <c r="E114" s="92" t="s">
        <v>805</v>
      </c>
      <c r="F114" s="92" t="s">
        <v>861</v>
      </c>
      <c r="G114" s="92" t="s">
        <v>533</v>
      </c>
      <c r="H114" s="93">
        <v>83.75</v>
      </c>
      <c r="I114" s="93">
        <v>100</v>
      </c>
      <c r="J114" s="93">
        <v>0</v>
      </c>
      <c r="K114" s="93">
        <v>0</v>
      </c>
      <c r="L114" s="93">
        <v>53.858750000000001</v>
      </c>
      <c r="M114" s="94">
        <v>1488.07</v>
      </c>
    </row>
    <row r="115" spans="1:13" s="95" customFormat="1" ht="18" customHeight="1" x14ac:dyDescent="0.2">
      <c r="A115" s="90"/>
      <c r="B115" s="91" t="s">
        <v>376</v>
      </c>
      <c r="C115" s="91"/>
      <c r="D115" s="91"/>
      <c r="E115" s="92" t="s">
        <v>377</v>
      </c>
      <c r="F115" s="92" t="s">
        <v>639</v>
      </c>
      <c r="G115" s="92" t="s">
        <v>533</v>
      </c>
      <c r="H115" s="93">
        <v>70.75</v>
      </c>
      <c r="I115" s="93">
        <v>0</v>
      </c>
      <c r="J115" s="93">
        <v>0</v>
      </c>
      <c r="K115" s="93">
        <v>0</v>
      </c>
      <c r="L115" s="93">
        <v>21.932500000000001</v>
      </c>
      <c r="M115" s="94">
        <v>605.98</v>
      </c>
    </row>
    <row r="116" spans="1:13" s="95" customFormat="1" ht="18" customHeight="1" x14ac:dyDescent="0.2">
      <c r="A116" s="90"/>
      <c r="B116" s="91" t="s">
        <v>1233</v>
      </c>
      <c r="C116" s="91"/>
      <c r="D116" s="91"/>
      <c r="E116" s="92" t="s">
        <v>1234</v>
      </c>
      <c r="F116" s="92" t="s">
        <v>639</v>
      </c>
      <c r="G116" s="92" t="s">
        <v>533</v>
      </c>
      <c r="H116" s="93">
        <v>44.05</v>
      </c>
      <c r="I116" s="93">
        <v>44.3</v>
      </c>
      <c r="J116" s="93">
        <v>0</v>
      </c>
      <c r="K116" s="93">
        <v>0</v>
      </c>
      <c r="L116" s="93">
        <v>23.844499999999996</v>
      </c>
      <c r="M116" s="94">
        <v>658.8</v>
      </c>
    </row>
    <row r="117" spans="1:13" s="95" customFormat="1" ht="18" customHeight="1" x14ac:dyDescent="0.2">
      <c r="A117" s="90"/>
      <c r="B117" s="91" t="s">
        <v>378</v>
      </c>
      <c r="C117" s="91"/>
      <c r="D117" s="91"/>
      <c r="E117" s="92" t="s">
        <v>551</v>
      </c>
      <c r="F117" s="92" t="s">
        <v>639</v>
      </c>
      <c r="G117" s="92" t="s">
        <v>533</v>
      </c>
      <c r="H117" s="93">
        <v>90</v>
      </c>
      <c r="I117" s="93">
        <v>90</v>
      </c>
      <c r="J117" s="93">
        <v>0</v>
      </c>
      <c r="K117" s="93">
        <v>0</v>
      </c>
      <c r="L117" s="93">
        <v>48.599999999999994</v>
      </c>
      <c r="M117" s="94">
        <v>1342.77</v>
      </c>
    </row>
    <row r="118" spans="1:13" s="95" customFormat="1" ht="18" customHeight="1" x14ac:dyDescent="0.2">
      <c r="A118" s="90"/>
      <c r="B118" s="91" t="s">
        <v>1140</v>
      </c>
      <c r="C118" s="91"/>
      <c r="D118" s="91"/>
      <c r="E118" s="92" t="s">
        <v>1141</v>
      </c>
      <c r="F118" s="92" t="s">
        <v>639</v>
      </c>
      <c r="G118" s="92" t="s">
        <v>533</v>
      </c>
      <c r="H118" s="93">
        <v>83.75</v>
      </c>
      <c r="I118" s="93">
        <v>60</v>
      </c>
      <c r="J118" s="93">
        <v>0</v>
      </c>
      <c r="K118" s="93">
        <v>0</v>
      </c>
      <c r="L118" s="93">
        <v>39.762500000000003</v>
      </c>
      <c r="M118" s="94">
        <v>1098.5999999999999</v>
      </c>
    </row>
    <row r="119" spans="1:13" s="95" customFormat="1" ht="18" customHeight="1" x14ac:dyDescent="0.2">
      <c r="A119" s="90"/>
      <c r="B119" s="91" t="s">
        <v>806</v>
      </c>
      <c r="C119" s="91"/>
      <c r="D119" s="91"/>
      <c r="E119" s="92" t="s">
        <v>807</v>
      </c>
      <c r="F119" s="92" t="s">
        <v>862</v>
      </c>
      <c r="G119" s="92" t="s">
        <v>533</v>
      </c>
      <c r="H119" s="93">
        <v>70.75</v>
      </c>
      <c r="I119" s="93">
        <v>50</v>
      </c>
      <c r="J119" s="93">
        <v>0</v>
      </c>
      <c r="K119" s="93">
        <v>0</v>
      </c>
      <c r="L119" s="93">
        <v>33.432500000000005</v>
      </c>
      <c r="M119" s="94">
        <v>923.71</v>
      </c>
    </row>
    <row r="120" spans="1:13" s="95" customFormat="1" ht="18" customHeight="1" x14ac:dyDescent="0.2">
      <c r="A120" s="90"/>
      <c r="B120" s="91" t="s">
        <v>1235</v>
      </c>
      <c r="C120" s="91"/>
      <c r="D120" s="91"/>
      <c r="E120" s="92" t="s">
        <v>1236</v>
      </c>
      <c r="F120" s="92" t="s">
        <v>654</v>
      </c>
      <c r="G120" s="92" t="s">
        <v>533</v>
      </c>
      <c r="H120" s="93">
        <v>76.25</v>
      </c>
      <c r="I120" s="93">
        <v>60</v>
      </c>
      <c r="J120" s="93">
        <v>0</v>
      </c>
      <c r="K120" s="93">
        <v>0</v>
      </c>
      <c r="L120" s="93">
        <v>37.4375</v>
      </c>
      <c r="M120" s="94">
        <v>1034.3599999999999</v>
      </c>
    </row>
    <row r="121" spans="1:13" s="95" customFormat="1" ht="18" customHeight="1" x14ac:dyDescent="0.2">
      <c r="A121" s="90"/>
      <c r="B121" s="91" t="s">
        <v>399</v>
      </c>
      <c r="C121" s="91"/>
      <c r="D121" s="91"/>
      <c r="E121" s="92" t="s">
        <v>400</v>
      </c>
      <c r="F121" s="92" t="s">
        <v>654</v>
      </c>
      <c r="G121" s="92" t="s">
        <v>533</v>
      </c>
      <c r="H121" s="93">
        <v>55.75</v>
      </c>
      <c r="I121" s="93">
        <v>33.1</v>
      </c>
      <c r="J121" s="93">
        <v>0</v>
      </c>
      <c r="K121" s="93">
        <v>0</v>
      </c>
      <c r="L121" s="93">
        <v>24.895499999999998</v>
      </c>
      <c r="M121" s="94">
        <v>687.84</v>
      </c>
    </row>
    <row r="122" spans="1:13" s="95" customFormat="1" ht="18" customHeight="1" x14ac:dyDescent="0.2">
      <c r="A122" s="90"/>
      <c r="B122" s="91" t="s">
        <v>1237</v>
      </c>
      <c r="C122" s="91"/>
      <c r="D122" s="91"/>
      <c r="E122" s="92" t="s">
        <v>1238</v>
      </c>
      <c r="F122" s="92" t="s">
        <v>658</v>
      </c>
      <c r="G122" s="92" t="s">
        <v>533</v>
      </c>
      <c r="H122" s="93">
        <v>34.200000000000003</v>
      </c>
      <c r="I122" s="93">
        <v>70</v>
      </c>
      <c r="J122" s="93">
        <v>35.466666666666669</v>
      </c>
      <c r="K122" s="93">
        <v>0</v>
      </c>
      <c r="L122" s="93">
        <v>38.345266666666674</v>
      </c>
      <c r="M122" s="94">
        <v>1059.45</v>
      </c>
    </row>
    <row r="123" spans="1:13" s="95" customFormat="1" ht="18" customHeight="1" x14ac:dyDescent="0.2">
      <c r="A123" s="90"/>
      <c r="B123" s="91" t="s">
        <v>655</v>
      </c>
      <c r="C123" s="91"/>
      <c r="D123" s="91"/>
      <c r="E123" s="92" t="s">
        <v>656</v>
      </c>
      <c r="F123" s="92" t="s">
        <v>657</v>
      </c>
      <c r="G123" s="92" t="s">
        <v>533</v>
      </c>
      <c r="H123" s="93">
        <v>39.4</v>
      </c>
      <c r="I123" s="93">
        <v>60</v>
      </c>
      <c r="J123" s="93">
        <v>0</v>
      </c>
      <c r="K123" s="93">
        <v>0</v>
      </c>
      <c r="L123" s="93">
        <v>26.013999999999999</v>
      </c>
      <c r="M123" s="94">
        <v>718.74</v>
      </c>
    </row>
    <row r="124" spans="1:13" s="95" customFormat="1" ht="18" customHeight="1" x14ac:dyDescent="0.2">
      <c r="A124" s="90"/>
      <c r="B124" s="91" t="s">
        <v>359</v>
      </c>
      <c r="C124" s="91"/>
      <c r="D124" s="91"/>
      <c r="E124" s="92" t="s">
        <v>1239</v>
      </c>
      <c r="F124" s="92" t="s">
        <v>658</v>
      </c>
      <c r="G124" s="92" t="s">
        <v>533</v>
      </c>
      <c r="H124" s="93">
        <v>83.5</v>
      </c>
      <c r="I124" s="93">
        <v>12</v>
      </c>
      <c r="J124" s="93">
        <v>0</v>
      </c>
      <c r="K124" s="93">
        <v>0</v>
      </c>
      <c r="L124" s="93">
        <v>28.645000000000003</v>
      </c>
      <c r="M124" s="94">
        <v>791.44</v>
      </c>
    </row>
    <row r="125" spans="1:13" s="95" customFormat="1" ht="18" customHeight="1" x14ac:dyDescent="0.2">
      <c r="A125" s="90"/>
      <c r="B125" s="91" t="s">
        <v>915</v>
      </c>
      <c r="C125" s="91"/>
      <c r="D125" s="91"/>
      <c r="E125" s="92" t="s">
        <v>916</v>
      </c>
      <c r="F125" s="92" t="s">
        <v>638</v>
      </c>
      <c r="G125" s="92" t="s">
        <v>533</v>
      </c>
      <c r="H125" s="93">
        <v>80</v>
      </c>
      <c r="I125" s="93">
        <v>0</v>
      </c>
      <c r="J125" s="93">
        <v>0</v>
      </c>
      <c r="K125" s="93">
        <v>0</v>
      </c>
      <c r="L125" s="93">
        <v>27.280000000000005</v>
      </c>
      <c r="M125" s="94">
        <v>753.72</v>
      </c>
    </row>
    <row r="126" spans="1:13" s="95" customFormat="1" ht="18" customHeight="1" x14ac:dyDescent="0.2">
      <c r="A126" s="90"/>
      <c r="B126" s="91" t="s">
        <v>360</v>
      </c>
      <c r="C126" s="91"/>
      <c r="D126" s="91"/>
      <c r="E126" s="92" t="s">
        <v>361</v>
      </c>
      <c r="F126" s="92" t="s">
        <v>616</v>
      </c>
      <c r="G126" s="92" t="s">
        <v>533</v>
      </c>
      <c r="H126" s="93">
        <v>0</v>
      </c>
      <c r="I126" s="93">
        <v>38.299999999999997</v>
      </c>
      <c r="J126" s="93">
        <v>0</v>
      </c>
      <c r="K126" s="93">
        <v>0</v>
      </c>
      <c r="L126" s="93">
        <v>9.6898999999999997</v>
      </c>
      <c r="M126" s="94">
        <v>267.72000000000003</v>
      </c>
    </row>
    <row r="127" spans="1:13" s="95" customFormat="1" ht="18" customHeight="1" x14ac:dyDescent="0.2">
      <c r="A127" s="90"/>
      <c r="B127" s="91" t="s">
        <v>428</v>
      </c>
      <c r="C127" s="91"/>
      <c r="D127" s="91"/>
      <c r="E127" s="92" t="s">
        <v>429</v>
      </c>
      <c r="F127" s="92" t="s">
        <v>998</v>
      </c>
      <c r="G127" s="92" t="s">
        <v>533</v>
      </c>
      <c r="H127" s="93">
        <v>43</v>
      </c>
      <c r="I127" s="93">
        <v>70</v>
      </c>
      <c r="J127" s="93">
        <v>0</v>
      </c>
      <c r="K127" s="93">
        <v>0</v>
      </c>
      <c r="L127" s="93">
        <v>32.373000000000005</v>
      </c>
      <c r="M127" s="94">
        <v>894.44</v>
      </c>
    </row>
    <row r="128" spans="1:13" s="95" customFormat="1" ht="18" customHeight="1" x14ac:dyDescent="0.2">
      <c r="A128" s="90"/>
      <c r="B128" s="91" t="s">
        <v>808</v>
      </c>
      <c r="C128" s="91"/>
      <c r="D128" s="91"/>
      <c r="E128" s="92" t="s">
        <v>809</v>
      </c>
      <c r="F128" s="92" t="s">
        <v>863</v>
      </c>
      <c r="G128" s="92" t="s">
        <v>533</v>
      </c>
      <c r="H128" s="93">
        <v>60.25</v>
      </c>
      <c r="I128" s="93">
        <v>80</v>
      </c>
      <c r="J128" s="93">
        <v>0</v>
      </c>
      <c r="K128" s="93">
        <v>0</v>
      </c>
      <c r="L128" s="93">
        <v>40.785250000000005</v>
      </c>
      <c r="M128" s="94">
        <v>1126.8599999999999</v>
      </c>
    </row>
    <row r="129" spans="1:13" s="95" customFormat="1" ht="18" customHeight="1" x14ac:dyDescent="0.2">
      <c r="A129" s="90"/>
      <c r="B129" s="91" t="s">
        <v>810</v>
      </c>
      <c r="C129" s="91"/>
      <c r="D129" s="91"/>
      <c r="E129" s="92" t="s">
        <v>811</v>
      </c>
      <c r="F129" s="92" t="s">
        <v>645</v>
      </c>
      <c r="G129" s="92" t="s">
        <v>533</v>
      </c>
      <c r="H129" s="93">
        <v>0</v>
      </c>
      <c r="I129" s="93">
        <v>50</v>
      </c>
      <c r="J129" s="93">
        <v>0</v>
      </c>
      <c r="K129" s="93">
        <v>0</v>
      </c>
      <c r="L129" s="93">
        <v>12.65</v>
      </c>
      <c r="M129" s="94">
        <v>349.51</v>
      </c>
    </row>
    <row r="130" spans="1:13" s="95" customFormat="1" ht="18" customHeight="1" x14ac:dyDescent="0.2">
      <c r="A130" s="90"/>
      <c r="B130" s="91" t="s">
        <v>436</v>
      </c>
      <c r="C130" s="91"/>
      <c r="D130" s="91"/>
      <c r="E130" s="92" t="s">
        <v>552</v>
      </c>
      <c r="F130" s="92" t="s">
        <v>659</v>
      </c>
      <c r="G130" s="92" t="s">
        <v>533</v>
      </c>
      <c r="H130" s="93">
        <v>45.95</v>
      </c>
      <c r="I130" s="93">
        <v>58.2</v>
      </c>
      <c r="J130" s="93">
        <v>0</v>
      </c>
      <c r="K130" s="93">
        <v>0</v>
      </c>
      <c r="L130" s="93">
        <v>30.393550000000005</v>
      </c>
      <c r="M130" s="94">
        <v>839.75</v>
      </c>
    </row>
    <row r="131" spans="1:13" s="95" customFormat="1" ht="18" customHeight="1" x14ac:dyDescent="0.2">
      <c r="A131" s="90"/>
      <c r="B131" s="91" t="s">
        <v>387</v>
      </c>
      <c r="C131" s="91"/>
      <c r="D131" s="91"/>
      <c r="E131" s="92" t="s">
        <v>500</v>
      </c>
      <c r="F131" s="92" t="s">
        <v>639</v>
      </c>
      <c r="G131" s="92" t="s">
        <v>533</v>
      </c>
      <c r="H131" s="93">
        <v>97.5</v>
      </c>
      <c r="I131" s="93">
        <v>80</v>
      </c>
      <c r="J131" s="93">
        <v>0</v>
      </c>
      <c r="K131" s="93">
        <v>0</v>
      </c>
      <c r="L131" s="93">
        <v>53.487500000000004</v>
      </c>
      <c r="M131" s="94">
        <v>1477.81</v>
      </c>
    </row>
    <row r="132" spans="1:13" s="95" customFormat="1" ht="18" customHeight="1" x14ac:dyDescent="0.2">
      <c r="A132" s="90"/>
      <c r="B132" s="91" t="s">
        <v>385</v>
      </c>
      <c r="C132" s="91"/>
      <c r="D132" s="91"/>
      <c r="E132" s="92" t="s">
        <v>386</v>
      </c>
      <c r="F132" s="92" t="s">
        <v>639</v>
      </c>
      <c r="G132" s="92" t="s">
        <v>533</v>
      </c>
      <c r="H132" s="93">
        <v>93.75</v>
      </c>
      <c r="I132" s="93">
        <v>90</v>
      </c>
      <c r="J132" s="93">
        <v>0</v>
      </c>
      <c r="K132" s="93">
        <v>0</v>
      </c>
      <c r="L132" s="93">
        <v>54.73875000000001</v>
      </c>
      <c r="M132" s="94">
        <v>1512.38</v>
      </c>
    </row>
    <row r="133" spans="1:13" s="95" customFormat="1" ht="18" customHeight="1" x14ac:dyDescent="0.2">
      <c r="A133" s="90"/>
      <c r="B133" s="91" t="s">
        <v>417</v>
      </c>
      <c r="C133" s="91"/>
      <c r="D133" s="91"/>
      <c r="E133" s="92" t="s">
        <v>418</v>
      </c>
      <c r="F133" s="92" t="s">
        <v>660</v>
      </c>
      <c r="G133" s="92" t="s">
        <v>533</v>
      </c>
      <c r="H133" s="93">
        <v>85</v>
      </c>
      <c r="I133" s="93">
        <v>46.2</v>
      </c>
      <c r="J133" s="93">
        <v>0</v>
      </c>
      <c r="K133" s="93">
        <v>0</v>
      </c>
      <c r="L133" s="93">
        <v>40.6736</v>
      </c>
      <c r="M133" s="94">
        <v>1123.78</v>
      </c>
    </row>
    <row r="134" spans="1:13" s="95" customFormat="1" ht="18" customHeight="1" x14ac:dyDescent="0.2">
      <c r="A134" s="90"/>
      <c r="B134" s="91" t="s">
        <v>1240</v>
      </c>
      <c r="C134" s="91"/>
      <c r="D134" s="91"/>
      <c r="E134" s="92" t="s">
        <v>1241</v>
      </c>
      <c r="F134" s="92" t="s">
        <v>636</v>
      </c>
      <c r="G134" s="92" t="s">
        <v>533</v>
      </c>
      <c r="H134" s="93">
        <v>38.75</v>
      </c>
      <c r="I134" s="93">
        <v>27.7</v>
      </c>
      <c r="J134" s="93">
        <v>0</v>
      </c>
      <c r="K134" s="93">
        <v>0</v>
      </c>
      <c r="L134" s="93">
        <v>20.22185</v>
      </c>
      <c r="M134" s="94">
        <v>558.71</v>
      </c>
    </row>
    <row r="135" spans="1:13" s="95" customFormat="1" ht="18" customHeight="1" x14ac:dyDescent="0.2">
      <c r="A135" s="90"/>
      <c r="B135" s="91" t="s">
        <v>395</v>
      </c>
      <c r="C135" s="91"/>
      <c r="D135" s="91"/>
      <c r="E135" s="92" t="s">
        <v>553</v>
      </c>
      <c r="F135" s="92" t="s">
        <v>638</v>
      </c>
      <c r="G135" s="92" t="s">
        <v>533</v>
      </c>
      <c r="H135" s="93">
        <v>100</v>
      </c>
      <c r="I135" s="93">
        <v>90</v>
      </c>
      <c r="J135" s="93">
        <v>92.533333333333331</v>
      </c>
      <c r="K135" s="93">
        <v>0</v>
      </c>
      <c r="L135" s="93">
        <v>80.280933333333351</v>
      </c>
      <c r="M135" s="94">
        <v>2218.09</v>
      </c>
    </row>
    <row r="136" spans="1:13" s="95" customFormat="1" ht="18" customHeight="1" x14ac:dyDescent="0.2">
      <c r="A136" s="90"/>
      <c r="B136" s="91" t="s">
        <v>460</v>
      </c>
      <c r="C136" s="91"/>
      <c r="D136" s="91"/>
      <c r="E136" s="92" t="s">
        <v>461</v>
      </c>
      <c r="F136" s="92" t="s">
        <v>638</v>
      </c>
      <c r="G136" s="92" t="s">
        <v>533</v>
      </c>
      <c r="H136" s="93">
        <v>62.75</v>
      </c>
      <c r="I136" s="93">
        <v>50</v>
      </c>
      <c r="J136" s="93">
        <v>0</v>
      </c>
      <c r="K136" s="93">
        <v>0</v>
      </c>
      <c r="L136" s="93">
        <v>34.047750000000001</v>
      </c>
      <c r="M136" s="94">
        <v>940.71</v>
      </c>
    </row>
    <row r="137" spans="1:13" s="95" customFormat="1" ht="18" customHeight="1" x14ac:dyDescent="0.2">
      <c r="A137" s="90"/>
      <c r="B137" s="91" t="s">
        <v>661</v>
      </c>
      <c r="C137" s="91"/>
      <c r="D137" s="91"/>
      <c r="E137" s="92" t="s">
        <v>662</v>
      </c>
      <c r="F137" s="92" t="s">
        <v>630</v>
      </c>
      <c r="G137" s="92" t="s">
        <v>533</v>
      </c>
      <c r="H137" s="93">
        <v>64.5</v>
      </c>
      <c r="I137" s="93">
        <v>70</v>
      </c>
      <c r="J137" s="93">
        <v>0</v>
      </c>
      <c r="K137" s="93">
        <v>65</v>
      </c>
      <c r="L137" s="93">
        <v>56.149500000000003</v>
      </c>
      <c r="M137" s="94">
        <v>1551.36</v>
      </c>
    </row>
    <row r="138" spans="1:13" s="95" customFormat="1" ht="18" customHeight="1" x14ac:dyDescent="0.2">
      <c r="A138" s="90"/>
      <c r="B138" s="91" t="s">
        <v>462</v>
      </c>
      <c r="C138" s="91"/>
      <c r="D138" s="91"/>
      <c r="E138" s="92" t="s">
        <v>463</v>
      </c>
      <c r="F138" s="92" t="s">
        <v>630</v>
      </c>
      <c r="G138" s="92" t="s">
        <v>533</v>
      </c>
      <c r="H138" s="93">
        <v>95</v>
      </c>
      <c r="I138" s="93">
        <v>100</v>
      </c>
      <c r="J138" s="93">
        <v>47.2</v>
      </c>
      <c r="K138" s="93">
        <v>0</v>
      </c>
      <c r="L138" s="93">
        <v>69.636600000000016</v>
      </c>
      <c r="M138" s="94">
        <v>1924</v>
      </c>
    </row>
    <row r="139" spans="1:13" s="95" customFormat="1" ht="18" customHeight="1" x14ac:dyDescent="0.2">
      <c r="A139" s="90"/>
      <c r="B139" s="91" t="s">
        <v>413</v>
      </c>
      <c r="C139" s="91"/>
      <c r="D139" s="91"/>
      <c r="E139" s="92" t="s">
        <v>414</v>
      </c>
      <c r="F139" s="92" t="s">
        <v>630</v>
      </c>
      <c r="G139" s="92" t="s">
        <v>533</v>
      </c>
      <c r="H139" s="93">
        <v>90</v>
      </c>
      <c r="I139" s="93">
        <v>60</v>
      </c>
      <c r="J139" s="93">
        <v>36</v>
      </c>
      <c r="K139" s="93">
        <v>0</v>
      </c>
      <c r="L139" s="93">
        <v>54.978000000000009</v>
      </c>
      <c r="M139" s="94">
        <v>1518.99</v>
      </c>
    </row>
    <row r="140" spans="1:13" s="95" customFormat="1" ht="18" customHeight="1" x14ac:dyDescent="0.2">
      <c r="A140" s="90"/>
      <c r="B140" s="91" t="s">
        <v>663</v>
      </c>
      <c r="C140" s="91"/>
      <c r="D140" s="91"/>
      <c r="E140" s="92" t="s">
        <v>664</v>
      </c>
      <c r="F140" s="92" t="s">
        <v>630</v>
      </c>
      <c r="G140" s="92" t="s">
        <v>533</v>
      </c>
      <c r="H140" s="93">
        <v>96.25</v>
      </c>
      <c r="I140" s="93">
        <v>90</v>
      </c>
      <c r="J140" s="93">
        <v>0</v>
      </c>
      <c r="K140" s="93">
        <v>70</v>
      </c>
      <c r="L140" s="93">
        <v>73.301249999999996</v>
      </c>
      <c r="M140" s="94">
        <v>2025.25</v>
      </c>
    </row>
    <row r="141" spans="1:13" s="95" customFormat="1" ht="18" customHeight="1" x14ac:dyDescent="0.2">
      <c r="A141" s="90"/>
      <c r="B141" s="91" t="s">
        <v>1142</v>
      </c>
      <c r="C141" s="91"/>
      <c r="D141" s="91"/>
      <c r="E141" s="92" t="s">
        <v>1143</v>
      </c>
      <c r="F141" s="92" t="s">
        <v>863</v>
      </c>
      <c r="G141" s="92" t="s">
        <v>533</v>
      </c>
      <c r="H141" s="93">
        <v>78.25</v>
      </c>
      <c r="I141" s="93">
        <v>37.1</v>
      </c>
      <c r="J141" s="93">
        <v>0</v>
      </c>
      <c r="K141" s="93">
        <v>0</v>
      </c>
      <c r="L141" s="93">
        <v>32.790500000000002</v>
      </c>
      <c r="M141" s="94">
        <v>905.97</v>
      </c>
    </row>
    <row r="142" spans="1:13" s="95" customFormat="1" ht="18" customHeight="1" x14ac:dyDescent="0.2">
      <c r="A142" s="90"/>
      <c r="B142" s="91" t="s">
        <v>445</v>
      </c>
      <c r="C142" s="91"/>
      <c r="D142" s="91"/>
      <c r="E142" s="92" t="s">
        <v>446</v>
      </c>
      <c r="F142" s="92" t="s">
        <v>649</v>
      </c>
      <c r="G142" s="92" t="s">
        <v>533</v>
      </c>
      <c r="H142" s="93">
        <v>62</v>
      </c>
      <c r="I142" s="93">
        <v>39.9</v>
      </c>
      <c r="J142" s="93">
        <v>0</v>
      </c>
      <c r="K142" s="93">
        <v>0</v>
      </c>
      <c r="L142" s="93">
        <v>28.396999999999998</v>
      </c>
      <c r="M142" s="94">
        <v>784.58</v>
      </c>
    </row>
    <row r="143" spans="1:13" s="95" customFormat="1" ht="18" customHeight="1" x14ac:dyDescent="0.2">
      <c r="A143" s="90"/>
      <c r="B143" s="91" t="s">
        <v>554</v>
      </c>
      <c r="C143" s="91"/>
      <c r="D143" s="91"/>
      <c r="E143" s="92" t="s">
        <v>555</v>
      </c>
      <c r="F143" s="92" t="s">
        <v>665</v>
      </c>
      <c r="G143" s="92" t="s">
        <v>533</v>
      </c>
      <c r="H143" s="93">
        <v>33.25</v>
      </c>
      <c r="I143" s="93">
        <v>90</v>
      </c>
      <c r="J143" s="93">
        <v>70.666666666666657</v>
      </c>
      <c r="K143" s="93">
        <v>0</v>
      </c>
      <c r="L143" s="93">
        <v>51.986916666666666</v>
      </c>
      <c r="M143" s="94">
        <v>1436.35</v>
      </c>
    </row>
    <row r="144" spans="1:13" s="95" customFormat="1" ht="18" customHeight="1" x14ac:dyDescent="0.2">
      <c r="A144" s="90"/>
      <c r="B144" s="91" t="s">
        <v>501</v>
      </c>
      <c r="C144" s="91"/>
      <c r="D144" s="91"/>
      <c r="E144" s="92" t="s">
        <v>556</v>
      </c>
      <c r="F144" s="92" t="s">
        <v>665</v>
      </c>
      <c r="G144" s="92" t="s">
        <v>533</v>
      </c>
      <c r="H144" s="93">
        <v>90</v>
      </c>
      <c r="I144" s="93">
        <v>13.4</v>
      </c>
      <c r="J144" s="93">
        <v>40.799999999999997</v>
      </c>
      <c r="K144" s="93">
        <v>0</v>
      </c>
      <c r="L144" s="93">
        <v>44.402600000000007</v>
      </c>
      <c r="M144" s="94">
        <v>1226.8</v>
      </c>
    </row>
    <row r="145" spans="1:13" s="95" customFormat="1" ht="18" customHeight="1" x14ac:dyDescent="0.2">
      <c r="A145" s="90"/>
      <c r="B145" s="91" t="s">
        <v>434</v>
      </c>
      <c r="C145" s="91"/>
      <c r="D145" s="91"/>
      <c r="E145" s="92" t="s">
        <v>435</v>
      </c>
      <c r="F145" s="92" t="s">
        <v>659</v>
      </c>
      <c r="G145" s="92" t="s">
        <v>533</v>
      </c>
      <c r="H145" s="93">
        <v>64.25</v>
      </c>
      <c r="I145" s="93">
        <v>50</v>
      </c>
      <c r="J145" s="93">
        <v>0</v>
      </c>
      <c r="K145" s="93">
        <v>0</v>
      </c>
      <c r="L145" s="93">
        <v>31.4175</v>
      </c>
      <c r="M145" s="94">
        <v>868.04</v>
      </c>
    </row>
    <row r="146" spans="1:13" s="95" customFormat="1" ht="18" customHeight="1" x14ac:dyDescent="0.2">
      <c r="A146" s="90"/>
      <c r="B146" s="91" t="s">
        <v>405</v>
      </c>
      <c r="C146" s="91"/>
      <c r="D146" s="91"/>
      <c r="E146" s="92" t="s">
        <v>406</v>
      </c>
      <c r="F146" s="92" t="s">
        <v>627</v>
      </c>
      <c r="G146" s="92" t="s">
        <v>533</v>
      </c>
      <c r="H146" s="93">
        <v>74.75</v>
      </c>
      <c r="I146" s="93">
        <v>24.3</v>
      </c>
      <c r="J146" s="93">
        <v>0</v>
      </c>
      <c r="K146" s="93">
        <v>0</v>
      </c>
      <c r="L146" s="93">
        <v>28.761499999999998</v>
      </c>
      <c r="M146" s="94">
        <v>794.65</v>
      </c>
    </row>
    <row r="147" spans="1:13" s="95" customFormat="1" ht="18" customHeight="1" x14ac:dyDescent="0.2">
      <c r="A147" s="90"/>
      <c r="B147" s="91" t="s">
        <v>917</v>
      </c>
      <c r="C147" s="91"/>
      <c r="D147" s="91"/>
      <c r="E147" s="92" t="s">
        <v>918</v>
      </c>
      <c r="F147" s="92" t="s">
        <v>660</v>
      </c>
      <c r="G147" s="92" t="s">
        <v>533</v>
      </c>
      <c r="H147" s="93">
        <v>90</v>
      </c>
      <c r="I147" s="93">
        <v>80</v>
      </c>
      <c r="J147" s="93">
        <v>0</v>
      </c>
      <c r="K147" s="93">
        <v>0</v>
      </c>
      <c r="L147" s="93">
        <v>50.93</v>
      </c>
      <c r="M147" s="94">
        <v>1407.15</v>
      </c>
    </row>
    <row r="148" spans="1:13" s="95" customFormat="1" ht="18" customHeight="1" x14ac:dyDescent="0.2">
      <c r="A148" s="90"/>
      <c r="B148" s="91" t="s">
        <v>432</v>
      </c>
      <c r="C148" s="91"/>
      <c r="D148" s="91"/>
      <c r="E148" s="92" t="s">
        <v>433</v>
      </c>
      <c r="F148" s="92" t="s">
        <v>641</v>
      </c>
      <c r="G148" s="92" t="s">
        <v>533</v>
      </c>
      <c r="H148" s="93">
        <v>70</v>
      </c>
      <c r="I148" s="93">
        <v>100</v>
      </c>
      <c r="J148" s="93">
        <v>73.333333333333343</v>
      </c>
      <c r="K148" s="93">
        <v>0</v>
      </c>
      <c r="L148" s="93">
        <v>67.723333333333343</v>
      </c>
      <c r="M148" s="94">
        <v>1871.14</v>
      </c>
    </row>
    <row r="149" spans="1:13" s="95" customFormat="1" ht="18" customHeight="1" x14ac:dyDescent="0.2">
      <c r="A149" s="90"/>
      <c r="B149" s="91" t="s">
        <v>388</v>
      </c>
      <c r="C149" s="91"/>
      <c r="D149" s="91"/>
      <c r="E149" s="92" t="s">
        <v>557</v>
      </c>
      <c r="F149" s="92" t="s">
        <v>639</v>
      </c>
      <c r="G149" s="92" t="s">
        <v>533</v>
      </c>
      <c r="H149" s="93">
        <v>87.5</v>
      </c>
      <c r="I149" s="93">
        <v>70</v>
      </c>
      <c r="J149" s="93">
        <v>0</v>
      </c>
      <c r="K149" s="93">
        <v>0</v>
      </c>
      <c r="L149" s="93">
        <v>47.547500000000007</v>
      </c>
      <c r="M149" s="94">
        <v>1313.69</v>
      </c>
    </row>
    <row r="150" spans="1:13" s="95" customFormat="1" ht="18" customHeight="1" x14ac:dyDescent="0.2">
      <c r="A150" s="90"/>
      <c r="B150" s="91" t="s">
        <v>370</v>
      </c>
      <c r="C150" s="91"/>
      <c r="D150" s="91"/>
      <c r="E150" s="92" t="s">
        <v>812</v>
      </c>
      <c r="F150" s="92" t="s">
        <v>650</v>
      </c>
      <c r="G150" s="92" t="s">
        <v>533</v>
      </c>
      <c r="H150" s="93">
        <v>71.5</v>
      </c>
      <c r="I150" s="93">
        <v>0</v>
      </c>
      <c r="J150" s="93">
        <v>0</v>
      </c>
      <c r="K150" s="93">
        <v>0</v>
      </c>
      <c r="L150" s="93">
        <v>24.381500000000003</v>
      </c>
      <c r="M150" s="94">
        <v>673.64</v>
      </c>
    </row>
    <row r="151" spans="1:13" s="95" customFormat="1" ht="18" customHeight="1" x14ac:dyDescent="0.2">
      <c r="A151" s="90"/>
      <c r="B151" s="91" t="s">
        <v>1144</v>
      </c>
      <c r="C151" s="91"/>
      <c r="D151" s="91"/>
      <c r="E151" s="92" t="s">
        <v>1145</v>
      </c>
      <c r="F151" s="92" t="s">
        <v>630</v>
      </c>
      <c r="G151" s="92" t="s">
        <v>533</v>
      </c>
      <c r="H151" s="93">
        <v>82.5</v>
      </c>
      <c r="I151" s="93">
        <v>31</v>
      </c>
      <c r="J151" s="93">
        <v>31.2</v>
      </c>
      <c r="K151" s="93">
        <v>0</v>
      </c>
      <c r="L151" s="93">
        <v>39.881</v>
      </c>
      <c r="M151" s="94">
        <v>1101.8800000000001</v>
      </c>
    </row>
    <row r="152" spans="1:13" s="95" customFormat="1" ht="18" customHeight="1" x14ac:dyDescent="0.2">
      <c r="A152" s="90"/>
      <c r="B152" s="91" t="s">
        <v>362</v>
      </c>
      <c r="C152" s="91"/>
      <c r="D152" s="91"/>
      <c r="E152" s="92" t="s">
        <v>363</v>
      </c>
      <c r="F152" s="92" t="s">
        <v>666</v>
      </c>
      <c r="G152" s="92" t="s">
        <v>533</v>
      </c>
      <c r="H152" s="93">
        <v>79.75</v>
      </c>
      <c r="I152" s="93">
        <v>70</v>
      </c>
      <c r="J152" s="93">
        <v>73.333333333333343</v>
      </c>
      <c r="K152" s="93">
        <v>0</v>
      </c>
      <c r="L152" s="93">
        <v>63.458083333333356</v>
      </c>
      <c r="M152" s="94">
        <v>1753.29</v>
      </c>
    </row>
    <row r="153" spans="1:13" s="95" customFormat="1" ht="18" customHeight="1" x14ac:dyDescent="0.2">
      <c r="A153" s="90"/>
      <c r="B153" s="91" t="s">
        <v>403</v>
      </c>
      <c r="C153" s="91"/>
      <c r="D153" s="91"/>
      <c r="E153" s="92" t="s">
        <v>404</v>
      </c>
      <c r="F153" s="92" t="s">
        <v>654</v>
      </c>
      <c r="G153" s="92" t="s">
        <v>533</v>
      </c>
      <c r="H153" s="93">
        <v>83.5</v>
      </c>
      <c r="I153" s="93">
        <v>72.3</v>
      </c>
      <c r="J153" s="93">
        <v>100</v>
      </c>
      <c r="K153" s="93">
        <v>100</v>
      </c>
      <c r="L153" s="93">
        <v>97.365400000000022</v>
      </c>
      <c r="M153" s="94">
        <v>2690.1099999999997</v>
      </c>
    </row>
    <row r="154" spans="1:13" s="95" customFormat="1" ht="18" customHeight="1" x14ac:dyDescent="0.2">
      <c r="A154" s="90"/>
      <c r="B154" s="91" t="s">
        <v>1052</v>
      </c>
      <c r="C154" s="91"/>
      <c r="D154" s="91"/>
      <c r="E154" s="92" t="s">
        <v>1053</v>
      </c>
      <c r="F154" s="92" t="s">
        <v>630</v>
      </c>
      <c r="G154" s="92" t="s">
        <v>533</v>
      </c>
      <c r="H154" s="93">
        <v>85</v>
      </c>
      <c r="I154" s="93">
        <v>80</v>
      </c>
      <c r="J154" s="93">
        <v>0</v>
      </c>
      <c r="K154" s="93">
        <v>0</v>
      </c>
      <c r="L154" s="93">
        <v>49.225000000000001</v>
      </c>
      <c r="M154" s="94">
        <v>1360.04</v>
      </c>
    </row>
    <row r="155" spans="1:13" s="95" customFormat="1" ht="18" customHeight="1" x14ac:dyDescent="0.2">
      <c r="A155" s="90"/>
      <c r="B155" s="91" t="s">
        <v>422</v>
      </c>
      <c r="C155" s="91"/>
      <c r="D155" s="91"/>
      <c r="E155" s="92" t="s">
        <v>1054</v>
      </c>
      <c r="F155" s="92" t="s">
        <v>634</v>
      </c>
      <c r="G155" s="92" t="s">
        <v>533</v>
      </c>
      <c r="H155" s="93">
        <v>80</v>
      </c>
      <c r="I155" s="93">
        <v>24.3</v>
      </c>
      <c r="J155" s="93">
        <v>66.933333333333337</v>
      </c>
      <c r="K155" s="93">
        <v>0</v>
      </c>
      <c r="L155" s="93">
        <v>50.362033333333336</v>
      </c>
      <c r="M155" s="94">
        <v>1391.46</v>
      </c>
    </row>
    <row r="156" spans="1:13" s="95" customFormat="1" ht="18" customHeight="1" x14ac:dyDescent="0.2">
      <c r="A156" s="90"/>
      <c r="B156" s="91" t="s">
        <v>558</v>
      </c>
      <c r="C156" s="91"/>
      <c r="D156" s="91"/>
      <c r="E156" s="92" t="s">
        <v>559</v>
      </c>
      <c r="F156" s="92" t="s">
        <v>642</v>
      </c>
      <c r="G156" s="92" t="s">
        <v>533</v>
      </c>
      <c r="H156" s="93">
        <v>50</v>
      </c>
      <c r="I156" s="93">
        <v>50</v>
      </c>
      <c r="J156" s="93">
        <v>0</v>
      </c>
      <c r="K156" s="93">
        <v>0</v>
      </c>
      <c r="L156" s="93">
        <v>29.700000000000003</v>
      </c>
      <c r="M156" s="94">
        <v>820.58</v>
      </c>
    </row>
    <row r="157" spans="1:13" s="95" customFormat="1" ht="18" customHeight="1" x14ac:dyDescent="0.2">
      <c r="A157" s="90"/>
      <c r="B157" s="91" t="s">
        <v>560</v>
      </c>
      <c r="C157" s="91"/>
      <c r="D157" s="91"/>
      <c r="E157" s="92" t="s">
        <v>561</v>
      </c>
      <c r="F157" s="92" t="s">
        <v>639</v>
      </c>
      <c r="G157" s="92" t="s">
        <v>533</v>
      </c>
      <c r="H157" s="93">
        <v>88.75</v>
      </c>
      <c r="I157" s="93">
        <v>90</v>
      </c>
      <c r="J157" s="93">
        <v>0</v>
      </c>
      <c r="K157" s="93">
        <v>0</v>
      </c>
      <c r="L157" s="93">
        <v>53.033750000000005</v>
      </c>
      <c r="M157" s="94">
        <v>1465.28</v>
      </c>
    </row>
    <row r="158" spans="1:13" s="95" customFormat="1" ht="18" customHeight="1" x14ac:dyDescent="0.2">
      <c r="A158" s="90"/>
      <c r="B158" s="91" t="s">
        <v>371</v>
      </c>
      <c r="C158" s="91"/>
      <c r="D158" s="91"/>
      <c r="E158" s="92" t="s">
        <v>999</v>
      </c>
      <c r="F158" s="92" t="s">
        <v>667</v>
      </c>
      <c r="G158" s="92" t="s">
        <v>533</v>
      </c>
      <c r="H158" s="93">
        <v>96.25</v>
      </c>
      <c r="I158" s="93">
        <v>70</v>
      </c>
      <c r="J158" s="93">
        <v>64.8</v>
      </c>
      <c r="K158" s="93">
        <v>0</v>
      </c>
      <c r="L158" s="93">
        <v>60.841499999999996</v>
      </c>
      <c r="M158" s="94">
        <v>1681</v>
      </c>
    </row>
    <row r="159" spans="1:13" s="95" customFormat="1" ht="18" customHeight="1" x14ac:dyDescent="0.2">
      <c r="A159" s="90"/>
      <c r="B159" s="91" t="s">
        <v>1146</v>
      </c>
      <c r="C159" s="91"/>
      <c r="D159" s="91"/>
      <c r="E159" s="92" t="s">
        <v>1147</v>
      </c>
      <c r="F159" s="92" t="s">
        <v>630</v>
      </c>
      <c r="G159" s="92" t="s">
        <v>533</v>
      </c>
      <c r="H159" s="93">
        <v>66.25</v>
      </c>
      <c r="I159" s="93">
        <v>40</v>
      </c>
      <c r="J159" s="93">
        <v>0</v>
      </c>
      <c r="K159" s="93">
        <v>0</v>
      </c>
      <c r="L159" s="93">
        <v>32.711250000000007</v>
      </c>
      <c r="M159" s="94">
        <v>903.78</v>
      </c>
    </row>
    <row r="160" spans="1:13" s="95" customFormat="1" ht="18" customHeight="1" x14ac:dyDescent="0.2">
      <c r="A160" s="90"/>
      <c r="B160" s="91" t="s">
        <v>356</v>
      </c>
      <c r="C160" s="91"/>
      <c r="D160" s="91"/>
      <c r="E160" s="92" t="s">
        <v>562</v>
      </c>
      <c r="F160" s="92" t="s">
        <v>668</v>
      </c>
      <c r="G160" s="92" t="s">
        <v>533</v>
      </c>
      <c r="H160" s="93">
        <v>73.849999999999994</v>
      </c>
      <c r="I160" s="93">
        <v>0</v>
      </c>
      <c r="J160" s="93">
        <v>0</v>
      </c>
      <c r="K160" s="93">
        <v>0</v>
      </c>
      <c r="L160" s="93">
        <v>22.8935</v>
      </c>
      <c r="M160" s="94">
        <v>632.53</v>
      </c>
    </row>
    <row r="161" spans="1:13" s="95" customFormat="1" ht="18" customHeight="1" x14ac:dyDescent="0.2">
      <c r="A161" s="90"/>
      <c r="B161" s="91" t="s">
        <v>1148</v>
      </c>
      <c r="C161" s="91"/>
      <c r="D161" s="91"/>
      <c r="E161" s="92" t="s">
        <v>1149</v>
      </c>
      <c r="F161" s="92" t="s">
        <v>639</v>
      </c>
      <c r="G161" s="92" t="s">
        <v>533</v>
      </c>
      <c r="H161" s="93">
        <v>54.25</v>
      </c>
      <c r="I161" s="93">
        <v>90</v>
      </c>
      <c r="J161" s="93">
        <v>44.533333333333331</v>
      </c>
      <c r="K161" s="93">
        <v>0</v>
      </c>
      <c r="L161" s="93">
        <v>47.760166666666663</v>
      </c>
      <c r="M161" s="94">
        <v>1319.57</v>
      </c>
    </row>
    <row r="162" spans="1:13" s="95" customFormat="1" ht="18" customHeight="1" x14ac:dyDescent="0.2">
      <c r="A162" s="90"/>
      <c r="B162" s="91" t="s">
        <v>383</v>
      </c>
      <c r="C162" s="91"/>
      <c r="D162" s="91"/>
      <c r="E162" s="92" t="s">
        <v>384</v>
      </c>
      <c r="F162" s="92" t="s">
        <v>639</v>
      </c>
      <c r="G162" s="92" t="s">
        <v>533</v>
      </c>
      <c r="H162" s="93">
        <v>55.25</v>
      </c>
      <c r="I162" s="93">
        <v>80</v>
      </c>
      <c r="J162" s="93">
        <v>0</v>
      </c>
      <c r="K162" s="93">
        <v>0</v>
      </c>
      <c r="L162" s="93">
        <v>39.080250000000007</v>
      </c>
      <c r="M162" s="94">
        <v>1079.75</v>
      </c>
    </row>
    <row r="163" spans="1:13" s="95" customFormat="1" ht="18" customHeight="1" x14ac:dyDescent="0.2">
      <c r="A163" s="90"/>
      <c r="B163" s="91" t="s">
        <v>1055</v>
      </c>
      <c r="C163" s="91"/>
      <c r="D163" s="91"/>
      <c r="E163" s="92" t="s">
        <v>1056</v>
      </c>
      <c r="F163" s="92" t="s">
        <v>630</v>
      </c>
      <c r="G163" s="92" t="s">
        <v>533</v>
      </c>
      <c r="H163" s="93">
        <v>70.5</v>
      </c>
      <c r="I163" s="93">
        <v>60</v>
      </c>
      <c r="J163" s="93">
        <v>0</v>
      </c>
      <c r="K163" s="93">
        <v>0</v>
      </c>
      <c r="L163" s="93">
        <v>39.220500000000001</v>
      </c>
      <c r="M163" s="94">
        <v>1083.6300000000001</v>
      </c>
    </row>
    <row r="164" spans="1:13" s="95" customFormat="1" ht="18" customHeight="1" x14ac:dyDescent="0.2">
      <c r="A164" s="90"/>
      <c r="B164" s="91" t="s">
        <v>409</v>
      </c>
      <c r="C164" s="91"/>
      <c r="D164" s="91"/>
      <c r="E164" s="92" t="s">
        <v>410</v>
      </c>
      <c r="F164" s="92" t="s">
        <v>630</v>
      </c>
      <c r="G164" s="92" t="s">
        <v>533</v>
      </c>
      <c r="H164" s="93">
        <v>61.25</v>
      </c>
      <c r="I164" s="93">
        <v>18.3</v>
      </c>
      <c r="J164" s="93">
        <v>0</v>
      </c>
      <c r="K164" s="93">
        <v>0</v>
      </c>
      <c r="L164" s="93">
        <v>25.516150000000003</v>
      </c>
      <c r="M164" s="94">
        <v>704.99</v>
      </c>
    </row>
    <row r="165" spans="1:13" s="95" customFormat="1" ht="18" customHeight="1" x14ac:dyDescent="0.2">
      <c r="A165" s="90"/>
      <c r="B165" s="91" t="s">
        <v>502</v>
      </c>
      <c r="C165" s="91"/>
      <c r="D165" s="91"/>
      <c r="E165" s="92" t="s">
        <v>669</v>
      </c>
      <c r="F165" s="92" t="s">
        <v>657</v>
      </c>
      <c r="G165" s="92" t="s">
        <v>533</v>
      </c>
      <c r="H165" s="93">
        <v>53.2</v>
      </c>
      <c r="I165" s="93">
        <v>90</v>
      </c>
      <c r="J165" s="93">
        <v>0</v>
      </c>
      <c r="K165" s="93">
        <v>0</v>
      </c>
      <c r="L165" s="93">
        <v>40.911200000000001</v>
      </c>
      <c r="M165" s="94">
        <v>1130.3399999999999</v>
      </c>
    </row>
    <row r="166" spans="1:13" s="95" customFormat="1" ht="18" customHeight="1" x14ac:dyDescent="0.2">
      <c r="A166" s="90"/>
      <c r="B166" s="91" t="s">
        <v>1057</v>
      </c>
      <c r="C166" s="91"/>
      <c r="D166" s="91"/>
      <c r="E166" s="92" t="s">
        <v>1058</v>
      </c>
      <c r="F166" s="92" t="s">
        <v>657</v>
      </c>
      <c r="G166" s="92" t="s">
        <v>533</v>
      </c>
      <c r="H166" s="93">
        <v>17</v>
      </c>
      <c r="I166" s="93">
        <v>0</v>
      </c>
      <c r="J166" s="93">
        <v>0</v>
      </c>
      <c r="K166" s="93">
        <v>0</v>
      </c>
      <c r="L166" s="93">
        <v>5.7969999999999997</v>
      </c>
      <c r="M166" s="94">
        <v>160.16999999999999</v>
      </c>
    </row>
    <row r="167" spans="1:13" s="95" customFormat="1" ht="18" customHeight="1" x14ac:dyDescent="0.2">
      <c r="A167" s="90"/>
      <c r="B167" s="91" t="s">
        <v>1150</v>
      </c>
      <c r="C167" s="91"/>
      <c r="D167" s="91"/>
      <c r="E167" s="92" t="s">
        <v>1151</v>
      </c>
      <c r="F167" s="92" t="s">
        <v>639</v>
      </c>
      <c r="G167" s="92" t="s">
        <v>533</v>
      </c>
      <c r="H167" s="93">
        <v>87.5</v>
      </c>
      <c r="I167" s="93">
        <v>0</v>
      </c>
      <c r="J167" s="93">
        <v>0</v>
      </c>
      <c r="K167" s="93">
        <v>0</v>
      </c>
      <c r="L167" s="93">
        <v>27.125</v>
      </c>
      <c r="M167" s="94">
        <v>749.44</v>
      </c>
    </row>
    <row r="168" spans="1:13" s="95" customFormat="1" ht="18" customHeight="1" x14ac:dyDescent="0.2">
      <c r="A168" s="90"/>
      <c r="B168" s="91" t="s">
        <v>464</v>
      </c>
      <c r="C168" s="91"/>
      <c r="D168" s="91"/>
      <c r="E168" s="92" t="s">
        <v>465</v>
      </c>
      <c r="F168" s="92" t="s">
        <v>667</v>
      </c>
      <c r="G168" s="92" t="s">
        <v>533</v>
      </c>
      <c r="H168" s="93">
        <v>92.5</v>
      </c>
      <c r="I168" s="93">
        <v>100</v>
      </c>
      <c r="J168" s="93">
        <v>0</v>
      </c>
      <c r="K168" s="93">
        <v>0</v>
      </c>
      <c r="L168" s="93">
        <v>56.842500000000001</v>
      </c>
      <c r="M168" s="94">
        <v>1570.51</v>
      </c>
    </row>
    <row r="169" spans="1:13" s="95" customFormat="1" ht="18" customHeight="1" x14ac:dyDescent="0.2">
      <c r="A169" s="90"/>
      <c r="B169" s="91" t="s">
        <v>466</v>
      </c>
      <c r="C169" s="91"/>
      <c r="D169" s="91"/>
      <c r="E169" s="92" t="s">
        <v>467</v>
      </c>
      <c r="F169" s="92" t="s">
        <v>670</v>
      </c>
      <c r="G169" s="92" t="s">
        <v>533</v>
      </c>
      <c r="H169" s="93">
        <v>41.6</v>
      </c>
      <c r="I169" s="93">
        <v>23.3</v>
      </c>
      <c r="J169" s="93">
        <v>0</v>
      </c>
      <c r="K169" s="93">
        <v>0</v>
      </c>
      <c r="L169" s="93">
        <v>18.255000000000003</v>
      </c>
      <c r="M169" s="94">
        <v>504.37</v>
      </c>
    </row>
    <row r="170" spans="1:13" s="95" customFormat="1" ht="18" customHeight="1" x14ac:dyDescent="0.2">
      <c r="A170" s="90"/>
      <c r="B170" s="91" t="s">
        <v>919</v>
      </c>
      <c r="C170" s="91"/>
      <c r="D170" s="91"/>
      <c r="E170" s="92" t="s">
        <v>920</v>
      </c>
      <c r="F170" s="92" t="s">
        <v>638</v>
      </c>
      <c r="G170" s="92" t="s">
        <v>533</v>
      </c>
      <c r="H170" s="93">
        <v>63.75</v>
      </c>
      <c r="I170" s="93">
        <v>0</v>
      </c>
      <c r="J170" s="93">
        <v>0</v>
      </c>
      <c r="K170" s="93">
        <v>0</v>
      </c>
      <c r="L170" s="93">
        <v>19.762499999999999</v>
      </c>
      <c r="M170" s="94">
        <v>546.02</v>
      </c>
    </row>
    <row r="171" spans="1:13" s="95" customFormat="1" ht="18" customHeight="1" x14ac:dyDescent="0.2">
      <c r="A171" s="90"/>
      <c r="B171" s="91" t="s">
        <v>671</v>
      </c>
      <c r="C171" s="91"/>
      <c r="D171" s="91"/>
      <c r="E171" s="92" t="s">
        <v>672</v>
      </c>
      <c r="F171" s="92" t="s">
        <v>665</v>
      </c>
      <c r="G171" s="92" t="s">
        <v>533</v>
      </c>
      <c r="H171" s="93">
        <v>72</v>
      </c>
      <c r="I171" s="93">
        <v>60</v>
      </c>
      <c r="J171" s="93">
        <v>0</v>
      </c>
      <c r="K171" s="93">
        <v>0</v>
      </c>
      <c r="L171" s="93">
        <v>39.732000000000006</v>
      </c>
      <c r="M171" s="94">
        <v>1097.76</v>
      </c>
    </row>
    <row r="172" spans="1:13" s="95" customFormat="1" ht="18" customHeight="1" x14ac:dyDescent="0.2">
      <c r="A172" s="90"/>
      <c r="B172" s="91" t="s">
        <v>673</v>
      </c>
      <c r="C172" s="91"/>
      <c r="D172" s="91"/>
      <c r="E172" s="92" t="s">
        <v>674</v>
      </c>
      <c r="F172" s="92" t="s">
        <v>653</v>
      </c>
      <c r="G172" s="92" t="s">
        <v>533</v>
      </c>
      <c r="H172" s="93">
        <v>100</v>
      </c>
      <c r="I172" s="93">
        <v>100</v>
      </c>
      <c r="J172" s="93">
        <v>100</v>
      </c>
      <c r="K172" s="93">
        <v>70</v>
      </c>
      <c r="L172" s="93">
        <v>102.41</v>
      </c>
      <c r="M172" s="94">
        <v>2829.49</v>
      </c>
    </row>
    <row r="173" spans="1:13" s="95" customFormat="1" ht="18" customHeight="1" x14ac:dyDescent="0.2">
      <c r="A173" s="90"/>
      <c r="B173" s="91" t="s">
        <v>1000</v>
      </c>
      <c r="C173" s="91"/>
      <c r="D173" s="91"/>
      <c r="E173" s="92" t="s">
        <v>1001</v>
      </c>
      <c r="F173" s="92" t="s">
        <v>623</v>
      </c>
      <c r="G173" s="92" t="s">
        <v>533</v>
      </c>
      <c r="H173" s="93">
        <v>81.25</v>
      </c>
      <c r="I173" s="93">
        <v>70</v>
      </c>
      <c r="J173" s="93">
        <v>0</v>
      </c>
      <c r="K173" s="93">
        <v>0</v>
      </c>
      <c r="L173" s="93">
        <v>45.416250000000005</v>
      </c>
      <c r="M173" s="94">
        <v>1254.81</v>
      </c>
    </row>
    <row r="174" spans="1:13" s="95" customFormat="1" ht="18" customHeight="1" x14ac:dyDescent="0.2">
      <c r="A174" s="90"/>
      <c r="B174" s="91" t="s">
        <v>1242</v>
      </c>
      <c r="C174" s="91"/>
      <c r="D174" s="91"/>
      <c r="E174" s="92" t="s">
        <v>1243</v>
      </c>
      <c r="F174" s="92" t="s">
        <v>675</v>
      </c>
      <c r="G174" s="92" t="s">
        <v>541</v>
      </c>
      <c r="H174" s="93">
        <v>71.2</v>
      </c>
      <c r="I174" s="93">
        <v>49.6</v>
      </c>
      <c r="J174" s="93">
        <v>34.4</v>
      </c>
      <c r="K174" s="93">
        <v>0</v>
      </c>
      <c r="L174" s="93">
        <v>41.392000000000003</v>
      </c>
      <c r="M174" s="94">
        <v>1143.6199999999999</v>
      </c>
    </row>
    <row r="175" spans="1:13" s="95" customFormat="1" ht="18" customHeight="1" x14ac:dyDescent="0.2">
      <c r="A175" s="90"/>
      <c r="B175" s="91" t="s">
        <v>191</v>
      </c>
      <c r="C175" s="91"/>
      <c r="D175" s="91"/>
      <c r="E175" s="92" t="s">
        <v>192</v>
      </c>
      <c r="F175" s="92" t="s">
        <v>675</v>
      </c>
      <c r="G175" s="92" t="s">
        <v>541</v>
      </c>
      <c r="H175" s="93">
        <v>81.25</v>
      </c>
      <c r="I175" s="93">
        <v>70</v>
      </c>
      <c r="J175" s="93">
        <v>0</v>
      </c>
      <c r="K175" s="93">
        <v>0</v>
      </c>
      <c r="L175" s="93">
        <v>41.287500000000001</v>
      </c>
      <c r="M175" s="94">
        <v>1140.74</v>
      </c>
    </row>
    <row r="176" spans="1:13" s="95" customFormat="1" ht="18" customHeight="1" x14ac:dyDescent="0.2">
      <c r="A176" s="90"/>
      <c r="B176" s="91" t="s">
        <v>1059</v>
      </c>
      <c r="C176" s="91"/>
      <c r="D176" s="91"/>
      <c r="E176" s="92" t="s">
        <v>1060</v>
      </c>
      <c r="F176" s="92" t="s">
        <v>1002</v>
      </c>
      <c r="G176" s="92" t="s">
        <v>541</v>
      </c>
      <c r="H176" s="93">
        <v>30.5</v>
      </c>
      <c r="I176" s="93">
        <v>80</v>
      </c>
      <c r="J176" s="93">
        <v>69.066666666666663</v>
      </c>
      <c r="K176" s="93">
        <v>0</v>
      </c>
      <c r="L176" s="93">
        <v>43.740333333333339</v>
      </c>
      <c r="M176" s="94">
        <v>1208.51</v>
      </c>
    </row>
    <row r="177" spans="1:13" s="95" customFormat="1" ht="18" customHeight="1" x14ac:dyDescent="0.2">
      <c r="A177" s="90"/>
      <c r="B177" s="91" t="s">
        <v>1152</v>
      </c>
      <c r="C177" s="91"/>
      <c r="D177" s="91"/>
      <c r="E177" s="92" t="s">
        <v>1153</v>
      </c>
      <c r="F177" s="92" t="s">
        <v>1002</v>
      </c>
      <c r="G177" s="92" t="s">
        <v>541</v>
      </c>
      <c r="H177" s="93">
        <v>67.849999999999994</v>
      </c>
      <c r="I177" s="93">
        <v>80</v>
      </c>
      <c r="J177" s="93">
        <v>0</v>
      </c>
      <c r="K177" s="93">
        <v>0</v>
      </c>
      <c r="L177" s="93">
        <v>39.433499999999995</v>
      </c>
      <c r="M177" s="94">
        <v>1089.51</v>
      </c>
    </row>
    <row r="178" spans="1:13" s="95" customFormat="1" ht="18" customHeight="1" x14ac:dyDescent="0.2">
      <c r="A178" s="90"/>
      <c r="B178" s="91" t="s">
        <v>193</v>
      </c>
      <c r="C178" s="91"/>
      <c r="D178" s="91"/>
      <c r="E178" s="92" t="s">
        <v>194</v>
      </c>
      <c r="F178" s="92" t="s">
        <v>1002</v>
      </c>
      <c r="G178" s="92" t="s">
        <v>541</v>
      </c>
      <c r="H178" s="93">
        <v>84.75</v>
      </c>
      <c r="I178" s="93">
        <v>80</v>
      </c>
      <c r="J178" s="93">
        <v>72.8</v>
      </c>
      <c r="K178" s="93">
        <v>0</v>
      </c>
      <c r="L178" s="93">
        <v>61.416499999999999</v>
      </c>
      <c r="M178" s="94">
        <v>1696.88</v>
      </c>
    </row>
    <row r="179" spans="1:13" s="95" customFormat="1" ht="18" customHeight="1" x14ac:dyDescent="0.2">
      <c r="A179" s="90"/>
      <c r="B179" s="91" t="s">
        <v>195</v>
      </c>
      <c r="C179" s="91"/>
      <c r="D179" s="91"/>
      <c r="E179" s="92" t="s">
        <v>196</v>
      </c>
      <c r="F179" s="92" t="s">
        <v>1002</v>
      </c>
      <c r="G179" s="92" t="s">
        <v>541</v>
      </c>
      <c r="H179" s="93">
        <v>100</v>
      </c>
      <c r="I179" s="93">
        <v>60</v>
      </c>
      <c r="J179" s="93">
        <v>55.733333333333334</v>
      </c>
      <c r="K179" s="93">
        <v>0</v>
      </c>
      <c r="L179" s="93">
        <v>63.380533333333332</v>
      </c>
      <c r="M179" s="94">
        <v>1751.15</v>
      </c>
    </row>
    <row r="180" spans="1:13" s="95" customFormat="1" ht="18" customHeight="1" x14ac:dyDescent="0.2">
      <c r="A180" s="90"/>
      <c r="B180" s="91" t="s">
        <v>1154</v>
      </c>
      <c r="C180" s="91"/>
      <c r="D180" s="91"/>
      <c r="E180" s="92" t="s">
        <v>1155</v>
      </c>
      <c r="F180" s="92" t="s">
        <v>1156</v>
      </c>
      <c r="G180" s="92" t="s">
        <v>541</v>
      </c>
      <c r="H180" s="93">
        <v>37.35</v>
      </c>
      <c r="I180" s="93">
        <v>0</v>
      </c>
      <c r="J180" s="93">
        <v>0</v>
      </c>
      <c r="K180" s="93">
        <v>0</v>
      </c>
      <c r="L180" s="93">
        <v>11.5785</v>
      </c>
      <c r="M180" s="94">
        <v>319.89999999999998</v>
      </c>
    </row>
    <row r="181" spans="1:13" s="95" customFormat="1" ht="18" customHeight="1" x14ac:dyDescent="0.2">
      <c r="A181" s="90"/>
      <c r="B181" s="91" t="s">
        <v>309</v>
      </c>
      <c r="C181" s="91"/>
      <c r="D181" s="91"/>
      <c r="E181" s="92" t="s">
        <v>310</v>
      </c>
      <c r="F181" s="92" t="s">
        <v>1003</v>
      </c>
      <c r="G181" s="92" t="s">
        <v>541</v>
      </c>
      <c r="H181" s="93">
        <v>32.65</v>
      </c>
      <c r="I181" s="93">
        <v>0</v>
      </c>
      <c r="J181" s="93">
        <v>0</v>
      </c>
      <c r="K181" s="93">
        <v>0</v>
      </c>
      <c r="L181" s="93">
        <v>10.121499999999999</v>
      </c>
      <c r="M181" s="94">
        <v>279.64999999999998</v>
      </c>
    </row>
    <row r="182" spans="1:13" s="95" customFormat="1" ht="18" customHeight="1" x14ac:dyDescent="0.2">
      <c r="A182" s="90"/>
      <c r="B182" s="91" t="s">
        <v>206</v>
      </c>
      <c r="C182" s="91"/>
      <c r="D182" s="91"/>
      <c r="E182" s="92" t="s">
        <v>207</v>
      </c>
      <c r="F182" s="92" t="s">
        <v>676</v>
      </c>
      <c r="G182" s="92" t="s">
        <v>541</v>
      </c>
      <c r="H182" s="93">
        <v>39.15</v>
      </c>
      <c r="I182" s="93">
        <v>43.5</v>
      </c>
      <c r="J182" s="93">
        <v>34.4</v>
      </c>
      <c r="K182" s="93">
        <v>0</v>
      </c>
      <c r="L182" s="93">
        <v>30.0535</v>
      </c>
      <c r="M182" s="94">
        <v>830.35</v>
      </c>
    </row>
    <row r="183" spans="1:13" s="95" customFormat="1" ht="18" customHeight="1" x14ac:dyDescent="0.2">
      <c r="A183" s="90"/>
      <c r="B183" s="91" t="s">
        <v>677</v>
      </c>
      <c r="C183" s="91"/>
      <c r="D183" s="91"/>
      <c r="E183" s="92" t="s">
        <v>678</v>
      </c>
      <c r="F183" s="92" t="s">
        <v>679</v>
      </c>
      <c r="G183" s="92" t="s">
        <v>541</v>
      </c>
      <c r="H183" s="93">
        <v>24.05</v>
      </c>
      <c r="I183" s="93">
        <v>0</v>
      </c>
      <c r="J183" s="93">
        <v>0</v>
      </c>
      <c r="K183" s="93">
        <v>0</v>
      </c>
      <c r="L183" s="93">
        <v>7.4554999999999998</v>
      </c>
      <c r="M183" s="94">
        <v>205.99</v>
      </c>
    </row>
    <row r="184" spans="1:13" s="95" customFormat="1" ht="18" customHeight="1" x14ac:dyDescent="0.2">
      <c r="A184" s="90"/>
      <c r="B184" s="91" t="s">
        <v>680</v>
      </c>
      <c r="C184" s="91"/>
      <c r="D184" s="91"/>
      <c r="E184" s="92" t="s">
        <v>681</v>
      </c>
      <c r="F184" s="92" t="s">
        <v>682</v>
      </c>
      <c r="G184" s="92" t="s">
        <v>541</v>
      </c>
      <c r="H184" s="93">
        <v>79.75</v>
      </c>
      <c r="I184" s="93">
        <v>80</v>
      </c>
      <c r="J184" s="93">
        <v>69.066666666666663</v>
      </c>
      <c r="K184" s="93">
        <v>0</v>
      </c>
      <c r="L184" s="93">
        <v>59.007833333333338</v>
      </c>
      <c r="M184" s="94">
        <v>1630.33</v>
      </c>
    </row>
    <row r="185" spans="1:13" s="95" customFormat="1" ht="18" customHeight="1" x14ac:dyDescent="0.2">
      <c r="A185" s="90"/>
      <c r="B185" s="91" t="s">
        <v>210</v>
      </c>
      <c r="C185" s="91"/>
      <c r="D185" s="91"/>
      <c r="E185" s="92" t="s">
        <v>211</v>
      </c>
      <c r="F185" s="92" t="s">
        <v>683</v>
      </c>
      <c r="G185" s="92" t="s">
        <v>541</v>
      </c>
      <c r="H185" s="93">
        <v>95</v>
      </c>
      <c r="I185" s="93">
        <v>80</v>
      </c>
      <c r="J185" s="93">
        <v>45.6</v>
      </c>
      <c r="K185" s="93">
        <v>0</v>
      </c>
      <c r="L185" s="93">
        <v>64.171800000000005</v>
      </c>
      <c r="M185" s="94">
        <v>1773.01</v>
      </c>
    </row>
    <row r="186" spans="1:13" s="95" customFormat="1" ht="18" customHeight="1" x14ac:dyDescent="0.2">
      <c r="A186" s="90"/>
      <c r="B186" s="91" t="s">
        <v>813</v>
      </c>
      <c r="C186" s="91"/>
      <c r="D186" s="91"/>
      <c r="E186" s="92" t="s">
        <v>814</v>
      </c>
      <c r="F186" s="92" t="s">
        <v>683</v>
      </c>
      <c r="G186" s="92" t="s">
        <v>541</v>
      </c>
      <c r="H186" s="93">
        <v>93.75</v>
      </c>
      <c r="I186" s="93">
        <v>100</v>
      </c>
      <c r="J186" s="93">
        <v>0</v>
      </c>
      <c r="K186" s="93">
        <v>0</v>
      </c>
      <c r="L186" s="93">
        <v>57.268750000000004</v>
      </c>
      <c r="M186" s="94">
        <v>1582.28</v>
      </c>
    </row>
    <row r="187" spans="1:13" s="95" customFormat="1" ht="18" customHeight="1" x14ac:dyDescent="0.2">
      <c r="A187" s="90"/>
      <c r="B187" s="91" t="s">
        <v>214</v>
      </c>
      <c r="C187" s="91"/>
      <c r="D187" s="91"/>
      <c r="E187" s="92" t="s">
        <v>215</v>
      </c>
      <c r="F187" s="92" t="s">
        <v>683</v>
      </c>
      <c r="G187" s="92" t="s">
        <v>541</v>
      </c>
      <c r="H187" s="93">
        <v>79.25</v>
      </c>
      <c r="I187" s="93">
        <v>70</v>
      </c>
      <c r="J187" s="93">
        <v>0</v>
      </c>
      <c r="K187" s="93">
        <v>0</v>
      </c>
      <c r="L187" s="93">
        <v>44.73425000000001</v>
      </c>
      <c r="M187" s="94">
        <v>1235.97</v>
      </c>
    </row>
    <row r="188" spans="1:13" s="95" customFormat="1" ht="18" customHeight="1" x14ac:dyDescent="0.2">
      <c r="A188" s="90"/>
      <c r="B188" s="91" t="s">
        <v>1244</v>
      </c>
      <c r="C188" s="91"/>
      <c r="D188" s="91"/>
      <c r="E188" s="92" t="s">
        <v>1245</v>
      </c>
      <c r="F188" s="92" t="s">
        <v>683</v>
      </c>
      <c r="G188" s="92" t="s">
        <v>541</v>
      </c>
      <c r="H188" s="93">
        <v>41.2</v>
      </c>
      <c r="I188" s="93">
        <v>50</v>
      </c>
      <c r="J188" s="93">
        <v>0</v>
      </c>
      <c r="K188" s="93">
        <v>0</v>
      </c>
      <c r="L188" s="93">
        <v>24.271999999999998</v>
      </c>
      <c r="M188" s="94">
        <v>670.61</v>
      </c>
    </row>
    <row r="189" spans="1:13" s="95" customFormat="1" ht="18" customHeight="1" x14ac:dyDescent="0.2">
      <c r="A189" s="90"/>
      <c r="B189" s="91" t="s">
        <v>216</v>
      </c>
      <c r="C189" s="91"/>
      <c r="D189" s="91"/>
      <c r="E189" s="92" t="s">
        <v>1246</v>
      </c>
      <c r="F189" s="92" t="s">
        <v>683</v>
      </c>
      <c r="G189" s="92" t="s">
        <v>541</v>
      </c>
      <c r="H189" s="93">
        <v>83.75</v>
      </c>
      <c r="I189" s="93">
        <v>90</v>
      </c>
      <c r="J189" s="93">
        <v>0</v>
      </c>
      <c r="K189" s="93">
        <v>0</v>
      </c>
      <c r="L189" s="93">
        <v>51.328749999999999</v>
      </c>
      <c r="M189" s="94">
        <v>1418.17</v>
      </c>
    </row>
    <row r="190" spans="1:13" s="95" customFormat="1" ht="18" customHeight="1" x14ac:dyDescent="0.2">
      <c r="A190" s="90"/>
      <c r="B190" s="91" t="s">
        <v>563</v>
      </c>
      <c r="C190" s="91"/>
      <c r="D190" s="91"/>
      <c r="E190" s="92" t="s">
        <v>564</v>
      </c>
      <c r="F190" s="92" t="s">
        <v>683</v>
      </c>
      <c r="G190" s="92" t="s">
        <v>541</v>
      </c>
      <c r="H190" s="93">
        <v>78</v>
      </c>
      <c r="I190" s="93">
        <v>0</v>
      </c>
      <c r="J190" s="93">
        <v>0</v>
      </c>
      <c r="K190" s="93">
        <v>0</v>
      </c>
      <c r="L190" s="93">
        <v>26.598000000000003</v>
      </c>
      <c r="M190" s="94">
        <v>734.88</v>
      </c>
    </row>
    <row r="191" spans="1:13" s="95" customFormat="1" ht="18" customHeight="1" x14ac:dyDescent="0.2">
      <c r="A191" s="90"/>
      <c r="B191" s="91" t="s">
        <v>217</v>
      </c>
      <c r="C191" s="91"/>
      <c r="D191" s="91"/>
      <c r="E191" s="92" t="s">
        <v>218</v>
      </c>
      <c r="F191" s="92" t="s">
        <v>683</v>
      </c>
      <c r="G191" s="92" t="s">
        <v>541</v>
      </c>
      <c r="H191" s="93">
        <v>71.75</v>
      </c>
      <c r="I191" s="93">
        <v>70</v>
      </c>
      <c r="J191" s="93">
        <v>0</v>
      </c>
      <c r="K191" s="93">
        <v>0</v>
      </c>
      <c r="L191" s="93">
        <v>42.176750000000006</v>
      </c>
      <c r="M191" s="94">
        <v>1165.31</v>
      </c>
    </row>
    <row r="192" spans="1:13" s="95" customFormat="1" ht="18" customHeight="1" x14ac:dyDescent="0.2">
      <c r="A192" s="90"/>
      <c r="B192" s="91" t="s">
        <v>221</v>
      </c>
      <c r="C192" s="91"/>
      <c r="D192" s="91"/>
      <c r="E192" s="92" t="s">
        <v>222</v>
      </c>
      <c r="F192" s="92" t="s">
        <v>683</v>
      </c>
      <c r="G192" s="92" t="s">
        <v>541</v>
      </c>
      <c r="H192" s="93">
        <v>65.25</v>
      </c>
      <c r="I192" s="93">
        <v>60</v>
      </c>
      <c r="J192" s="93">
        <v>0</v>
      </c>
      <c r="K192" s="93">
        <v>0</v>
      </c>
      <c r="L192" s="93">
        <v>37.430250000000008</v>
      </c>
      <c r="M192" s="94">
        <v>1034.1600000000001</v>
      </c>
    </row>
    <row r="193" spans="1:13" s="95" customFormat="1" ht="18" customHeight="1" x14ac:dyDescent="0.2">
      <c r="A193" s="90"/>
      <c r="B193" s="91" t="s">
        <v>219</v>
      </c>
      <c r="C193" s="91"/>
      <c r="D193" s="91"/>
      <c r="E193" s="92" t="s">
        <v>220</v>
      </c>
      <c r="F193" s="92" t="s">
        <v>683</v>
      </c>
      <c r="G193" s="92" t="s">
        <v>541</v>
      </c>
      <c r="H193" s="93">
        <v>77.5</v>
      </c>
      <c r="I193" s="93">
        <v>45.9</v>
      </c>
      <c r="J193" s="93">
        <v>0</v>
      </c>
      <c r="K193" s="93">
        <v>0</v>
      </c>
      <c r="L193" s="93">
        <v>38.040200000000006</v>
      </c>
      <c r="M193" s="94">
        <v>1051.02</v>
      </c>
    </row>
    <row r="194" spans="1:13" s="95" customFormat="1" ht="18" customHeight="1" x14ac:dyDescent="0.2">
      <c r="A194" s="90"/>
      <c r="B194" s="91" t="s">
        <v>212</v>
      </c>
      <c r="C194" s="91"/>
      <c r="D194" s="91"/>
      <c r="E194" s="92" t="s">
        <v>213</v>
      </c>
      <c r="F194" s="92" t="s">
        <v>683</v>
      </c>
      <c r="G194" s="92" t="s">
        <v>541</v>
      </c>
      <c r="H194" s="93">
        <v>87.5</v>
      </c>
      <c r="I194" s="93">
        <v>100</v>
      </c>
      <c r="J194" s="93">
        <v>0</v>
      </c>
      <c r="K194" s="93">
        <v>0</v>
      </c>
      <c r="L194" s="93">
        <v>55.137500000000003</v>
      </c>
      <c r="M194" s="94">
        <v>1523.4</v>
      </c>
    </row>
    <row r="195" spans="1:13" s="95" customFormat="1" ht="18" customHeight="1" x14ac:dyDescent="0.2">
      <c r="A195" s="90"/>
      <c r="B195" s="91" t="s">
        <v>468</v>
      </c>
      <c r="C195" s="91"/>
      <c r="D195" s="91"/>
      <c r="E195" s="92" t="s">
        <v>503</v>
      </c>
      <c r="F195" s="92" t="s">
        <v>683</v>
      </c>
      <c r="G195" s="92" t="s">
        <v>541</v>
      </c>
      <c r="H195" s="93">
        <v>80.75</v>
      </c>
      <c r="I195" s="93">
        <v>60</v>
      </c>
      <c r="J195" s="93">
        <v>0</v>
      </c>
      <c r="K195" s="93">
        <v>0</v>
      </c>
      <c r="L195" s="93">
        <v>42.71575</v>
      </c>
      <c r="M195" s="94">
        <v>1180.2</v>
      </c>
    </row>
    <row r="196" spans="1:13" s="95" customFormat="1" ht="18" customHeight="1" x14ac:dyDescent="0.2">
      <c r="A196" s="90"/>
      <c r="B196" s="91" t="s">
        <v>815</v>
      </c>
      <c r="C196" s="91"/>
      <c r="D196" s="91"/>
      <c r="E196" s="92" t="s">
        <v>1247</v>
      </c>
      <c r="F196" s="92" t="s">
        <v>683</v>
      </c>
      <c r="G196" s="92" t="s">
        <v>541</v>
      </c>
      <c r="H196" s="93">
        <v>88.75</v>
      </c>
      <c r="I196" s="93">
        <v>80</v>
      </c>
      <c r="J196" s="93">
        <v>0</v>
      </c>
      <c r="K196" s="93">
        <v>0</v>
      </c>
      <c r="L196" s="93">
        <v>50.503750000000004</v>
      </c>
      <c r="M196" s="94">
        <v>1395.37</v>
      </c>
    </row>
    <row r="197" spans="1:13" s="95" customFormat="1" ht="18" customHeight="1" x14ac:dyDescent="0.2">
      <c r="A197" s="90"/>
      <c r="B197" s="91" t="s">
        <v>223</v>
      </c>
      <c r="C197" s="91"/>
      <c r="D197" s="91"/>
      <c r="E197" s="92" t="s">
        <v>565</v>
      </c>
      <c r="F197" s="92" t="s">
        <v>684</v>
      </c>
      <c r="G197" s="92" t="s">
        <v>541</v>
      </c>
      <c r="H197" s="93">
        <v>100</v>
      </c>
      <c r="I197" s="93">
        <v>100</v>
      </c>
      <c r="J197" s="93">
        <v>0</v>
      </c>
      <c r="K197" s="93">
        <v>0</v>
      </c>
      <c r="L197" s="93">
        <v>54</v>
      </c>
      <c r="M197" s="94">
        <v>1491.97</v>
      </c>
    </row>
    <row r="198" spans="1:13" s="95" customFormat="1" ht="18" customHeight="1" x14ac:dyDescent="0.2">
      <c r="A198" s="90"/>
      <c r="B198" s="91" t="s">
        <v>1004</v>
      </c>
      <c r="C198" s="91"/>
      <c r="D198" s="91"/>
      <c r="E198" s="92" t="s">
        <v>1005</v>
      </c>
      <c r="F198" s="92" t="s">
        <v>684</v>
      </c>
      <c r="G198" s="92" t="s">
        <v>541</v>
      </c>
      <c r="H198" s="93">
        <v>74.25</v>
      </c>
      <c r="I198" s="93">
        <v>70</v>
      </c>
      <c r="J198" s="93">
        <v>0</v>
      </c>
      <c r="K198" s="93">
        <v>73</v>
      </c>
      <c r="L198" s="93">
        <v>61.498250000000006</v>
      </c>
      <c r="M198" s="94">
        <v>1699.14</v>
      </c>
    </row>
    <row r="199" spans="1:13" s="95" customFormat="1" ht="18" customHeight="1" x14ac:dyDescent="0.2">
      <c r="A199" s="90"/>
      <c r="B199" s="91" t="s">
        <v>224</v>
      </c>
      <c r="C199" s="91"/>
      <c r="D199" s="91"/>
      <c r="E199" s="92" t="s">
        <v>225</v>
      </c>
      <c r="F199" s="92" t="s">
        <v>684</v>
      </c>
      <c r="G199" s="92" t="s">
        <v>541</v>
      </c>
      <c r="H199" s="93">
        <v>66.150000000000006</v>
      </c>
      <c r="I199" s="93">
        <v>80</v>
      </c>
      <c r="J199" s="93">
        <v>0</v>
      </c>
      <c r="K199" s="93">
        <v>0</v>
      </c>
      <c r="L199" s="93">
        <v>42.797150000000009</v>
      </c>
      <c r="M199" s="94">
        <v>1182.45</v>
      </c>
    </row>
    <row r="200" spans="1:13" s="95" customFormat="1" ht="18" customHeight="1" x14ac:dyDescent="0.2">
      <c r="A200" s="90"/>
      <c r="B200" s="91" t="s">
        <v>566</v>
      </c>
      <c r="C200" s="91"/>
      <c r="D200" s="91"/>
      <c r="E200" s="92" t="s">
        <v>567</v>
      </c>
      <c r="F200" s="92" t="s">
        <v>684</v>
      </c>
      <c r="G200" s="92" t="s">
        <v>541</v>
      </c>
      <c r="H200" s="93">
        <v>66.25</v>
      </c>
      <c r="I200" s="93">
        <v>80</v>
      </c>
      <c r="J200" s="93">
        <v>0</v>
      </c>
      <c r="K200" s="93">
        <v>0</v>
      </c>
      <c r="L200" s="93">
        <v>42.831250000000004</v>
      </c>
      <c r="M200" s="94">
        <v>1183.3900000000001</v>
      </c>
    </row>
    <row r="201" spans="1:13" s="95" customFormat="1" ht="18" customHeight="1" x14ac:dyDescent="0.2">
      <c r="A201" s="90"/>
      <c r="B201" s="91" t="s">
        <v>226</v>
      </c>
      <c r="C201" s="91"/>
      <c r="D201" s="91"/>
      <c r="E201" s="92" t="s">
        <v>227</v>
      </c>
      <c r="F201" s="92" t="s">
        <v>685</v>
      </c>
      <c r="G201" s="92" t="s">
        <v>541</v>
      </c>
      <c r="H201" s="93">
        <v>16.850000000000001</v>
      </c>
      <c r="I201" s="93">
        <v>50</v>
      </c>
      <c r="J201" s="93">
        <v>46.133333333333333</v>
      </c>
      <c r="K201" s="93">
        <v>0</v>
      </c>
      <c r="L201" s="93">
        <v>30.067583333333339</v>
      </c>
      <c r="M201" s="94">
        <v>830.74</v>
      </c>
    </row>
    <row r="202" spans="1:13" s="95" customFormat="1" ht="18" customHeight="1" x14ac:dyDescent="0.2">
      <c r="A202" s="90"/>
      <c r="B202" s="91" t="s">
        <v>1248</v>
      </c>
      <c r="C202" s="91"/>
      <c r="D202" s="91"/>
      <c r="E202" s="92" t="s">
        <v>1249</v>
      </c>
      <c r="F202" s="92" t="s">
        <v>1250</v>
      </c>
      <c r="G202" s="92" t="s">
        <v>541</v>
      </c>
      <c r="H202" s="93">
        <v>11.65</v>
      </c>
      <c r="I202" s="93">
        <v>0</v>
      </c>
      <c r="J202" s="93">
        <v>0</v>
      </c>
      <c r="K202" s="93">
        <v>0</v>
      </c>
      <c r="L202" s="93">
        <v>3.6114999999999999</v>
      </c>
      <c r="M202" s="94">
        <v>99.78</v>
      </c>
    </row>
    <row r="203" spans="1:13" s="95" customFormat="1" ht="18" customHeight="1" x14ac:dyDescent="0.2">
      <c r="A203" s="90"/>
      <c r="B203" s="91" t="s">
        <v>229</v>
      </c>
      <c r="C203" s="91"/>
      <c r="D203" s="91"/>
      <c r="E203" s="92" t="s">
        <v>230</v>
      </c>
      <c r="F203" s="92" t="s">
        <v>686</v>
      </c>
      <c r="G203" s="92" t="s">
        <v>541</v>
      </c>
      <c r="H203" s="93">
        <v>65.25</v>
      </c>
      <c r="I203" s="93">
        <v>0</v>
      </c>
      <c r="J203" s="93">
        <v>0</v>
      </c>
      <c r="K203" s="93">
        <v>0</v>
      </c>
      <c r="L203" s="93">
        <v>20.227499999999999</v>
      </c>
      <c r="M203" s="94">
        <v>558.87</v>
      </c>
    </row>
    <row r="204" spans="1:13" s="95" customFormat="1" ht="18" customHeight="1" x14ac:dyDescent="0.2">
      <c r="A204" s="90"/>
      <c r="B204" s="91" t="s">
        <v>1157</v>
      </c>
      <c r="C204" s="91"/>
      <c r="D204" s="91"/>
      <c r="E204" s="92" t="s">
        <v>1158</v>
      </c>
      <c r="F204" s="92" t="s">
        <v>687</v>
      </c>
      <c r="G204" s="92" t="s">
        <v>541</v>
      </c>
      <c r="H204" s="93">
        <v>78.75</v>
      </c>
      <c r="I204" s="93">
        <v>60</v>
      </c>
      <c r="J204" s="93">
        <v>47.2</v>
      </c>
      <c r="K204" s="93">
        <v>0</v>
      </c>
      <c r="L204" s="93">
        <v>49.068500000000007</v>
      </c>
      <c r="M204" s="94">
        <v>1355.72</v>
      </c>
    </row>
    <row r="205" spans="1:13" s="95" customFormat="1" ht="18" customHeight="1" x14ac:dyDescent="0.2">
      <c r="A205" s="90"/>
      <c r="B205" s="91" t="s">
        <v>1061</v>
      </c>
      <c r="C205" s="91"/>
      <c r="D205" s="91"/>
      <c r="E205" s="92" t="s">
        <v>1062</v>
      </c>
      <c r="F205" s="92" t="s">
        <v>687</v>
      </c>
      <c r="G205" s="92" t="s">
        <v>541</v>
      </c>
      <c r="H205" s="93">
        <v>87.5</v>
      </c>
      <c r="I205" s="93">
        <v>70</v>
      </c>
      <c r="J205" s="93">
        <v>0</v>
      </c>
      <c r="K205" s="93">
        <v>0</v>
      </c>
      <c r="L205" s="93">
        <v>43.225000000000001</v>
      </c>
      <c r="M205" s="94">
        <v>1194.27</v>
      </c>
    </row>
    <row r="206" spans="1:13" s="95" customFormat="1" ht="18" customHeight="1" x14ac:dyDescent="0.2">
      <c r="A206" s="90"/>
      <c r="B206" s="91" t="s">
        <v>1006</v>
      </c>
      <c r="C206" s="91"/>
      <c r="D206" s="91"/>
      <c r="E206" s="92" t="s">
        <v>1007</v>
      </c>
      <c r="F206" s="92" t="s">
        <v>687</v>
      </c>
      <c r="G206" s="92" t="s">
        <v>541</v>
      </c>
      <c r="H206" s="93">
        <v>19.649999999999999</v>
      </c>
      <c r="I206" s="93">
        <v>0</v>
      </c>
      <c r="J206" s="93">
        <v>0</v>
      </c>
      <c r="K206" s="93">
        <v>0</v>
      </c>
      <c r="L206" s="93">
        <v>6.0914999999999999</v>
      </c>
      <c r="M206" s="94">
        <v>168.3</v>
      </c>
    </row>
    <row r="207" spans="1:13" s="95" customFormat="1" ht="18" customHeight="1" x14ac:dyDescent="0.2">
      <c r="A207" s="90"/>
      <c r="B207" s="91" t="s">
        <v>816</v>
      </c>
      <c r="C207" s="91"/>
      <c r="D207" s="91"/>
      <c r="E207" s="92" t="s">
        <v>817</v>
      </c>
      <c r="F207" s="92" t="s">
        <v>687</v>
      </c>
      <c r="G207" s="92" t="s">
        <v>541</v>
      </c>
      <c r="H207" s="93">
        <v>100</v>
      </c>
      <c r="I207" s="93">
        <v>90</v>
      </c>
      <c r="J207" s="93">
        <v>0</v>
      </c>
      <c r="K207" s="93">
        <v>0</v>
      </c>
      <c r="L207" s="93">
        <v>51.7</v>
      </c>
      <c r="M207" s="94">
        <v>1428.42</v>
      </c>
    </row>
    <row r="208" spans="1:13" s="95" customFormat="1" ht="18" customHeight="1" x14ac:dyDescent="0.2">
      <c r="A208" s="90"/>
      <c r="B208" s="91" t="s">
        <v>1159</v>
      </c>
      <c r="C208" s="91"/>
      <c r="D208" s="91"/>
      <c r="E208" s="92" t="s">
        <v>1160</v>
      </c>
      <c r="F208" s="92" t="s">
        <v>687</v>
      </c>
      <c r="G208" s="92" t="s">
        <v>541</v>
      </c>
      <c r="H208" s="93">
        <v>77.5</v>
      </c>
      <c r="I208" s="93">
        <v>28</v>
      </c>
      <c r="J208" s="93">
        <v>0</v>
      </c>
      <c r="K208" s="93">
        <v>0</v>
      </c>
      <c r="L208" s="93">
        <v>30.465</v>
      </c>
      <c r="M208" s="94">
        <v>841.72</v>
      </c>
    </row>
    <row r="209" spans="1:13" s="95" customFormat="1" ht="18" customHeight="1" x14ac:dyDescent="0.2">
      <c r="A209" s="90"/>
      <c r="B209" s="91" t="s">
        <v>688</v>
      </c>
      <c r="C209" s="91"/>
      <c r="D209" s="91"/>
      <c r="E209" s="92" t="s">
        <v>689</v>
      </c>
      <c r="F209" s="92" t="s">
        <v>687</v>
      </c>
      <c r="G209" s="92" t="s">
        <v>541</v>
      </c>
      <c r="H209" s="93">
        <v>59.25</v>
      </c>
      <c r="I209" s="93">
        <v>100</v>
      </c>
      <c r="J209" s="93">
        <v>0</v>
      </c>
      <c r="K209" s="93">
        <v>0</v>
      </c>
      <c r="L209" s="93">
        <v>45.504250000000006</v>
      </c>
      <c r="M209" s="94">
        <v>1257.24</v>
      </c>
    </row>
    <row r="210" spans="1:13" s="95" customFormat="1" ht="18" customHeight="1" x14ac:dyDescent="0.2">
      <c r="A210" s="90"/>
      <c r="B210" s="91" t="s">
        <v>818</v>
      </c>
      <c r="C210" s="91"/>
      <c r="D210" s="91"/>
      <c r="E210" s="92" t="s">
        <v>819</v>
      </c>
      <c r="F210" s="92" t="s">
        <v>687</v>
      </c>
      <c r="G210" s="92" t="s">
        <v>541</v>
      </c>
      <c r="H210" s="93">
        <v>20.65</v>
      </c>
      <c r="I210" s="93">
        <v>0</v>
      </c>
      <c r="J210" s="93">
        <v>0</v>
      </c>
      <c r="K210" s="93">
        <v>0</v>
      </c>
      <c r="L210" s="93">
        <v>6.4014999999999995</v>
      </c>
      <c r="M210" s="94">
        <v>176.87</v>
      </c>
    </row>
    <row r="211" spans="1:13" s="95" customFormat="1" ht="18" customHeight="1" x14ac:dyDescent="0.2">
      <c r="A211" s="90"/>
      <c r="B211" s="91" t="s">
        <v>234</v>
      </c>
      <c r="C211" s="91"/>
      <c r="D211" s="91"/>
      <c r="E211" s="92" t="s">
        <v>235</v>
      </c>
      <c r="F211" s="92" t="s">
        <v>687</v>
      </c>
      <c r="G211" s="92" t="s">
        <v>541</v>
      </c>
      <c r="H211" s="93">
        <v>81.25</v>
      </c>
      <c r="I211" s="93">
        <v>60</v>
      </c>
      <c r="J211" s="93">
        <v>0</v>
      </c>
      <c r="K211" s="93">
        <v>0</v>
      </c>
      <c r="L211" s="93">
        <v>38.987499999999997</v>
      </c>
      <c r="M211" s="94">
        <v>1077.19</v>
      </c>
    </row>
    <row r="212" spans="1:13" s="95" customFormat="1" ht="18" customHeight="1" x14ac:dyDescent="0.2">
      <c r="A212" s="90"/>
      <c r="B212" s="91" t="s">
        <v>820</v>
      </c>
      <c r="C212" s="91"/>
      <c r="D212" s="91"/>
      <c r="E212" s="92" t="s">
        <v>821</v>
      </c>
      <c r="F212" s="92" t="s">
        <v>687</v>
      </c>
      <c r="G212" s="92" t="s">
        <v>541</v>
      </c>
      <c r="H212" s="93">
        <v>85.25</v>
      </c>
      <c r="I212" s="93">
        <v>0</v>
      </c>
      <c r="J212" s="93">
        <v>0</v>
      </c>
      <c r="K212" s="93">
        <v>0</v>
      </c>
      <c r="L212" s="93">
        <v>26.427499999999998</v>
      </c>
      <c r="M212" s="94">
        <v>730.17</v>
      </c>
    </row>
    <row r="213" spans="1:13" s="95" customFormat="1" ht="18" customHeight="1" x14ac:dyDescent="0.2">
      <c r="A213" s="90"/>
      <c r="B213" s="91" t="s">
        <v>822</v>
      </c>
      <c r="C213" s="91"/>
      <c r="D213" s="91"/>
      <c r="E213" s="92" t="s">
        <v>823</v>
      </c>
      <c r="F213" s="92" t="s">
        <v>687</v>
      </c>
      <c r="G213" s="92" t="s">
        <v>541</v>
      </c>
      <c r="H213" s="93">
        <v>12.75</v>
      </c>
      <c r="I213" s="93">
        <v>0</v>
      </c>
      <c r="J213" s="93">
        <v>0</v>
      </c>
      <c r="K213" s="93">
        <v>0</v>
      </c>
      <c r="L213" s="93">
        <v>3.9525000000000001</v>
      </c>
      <c r="M213" s="94">
        <v>109.2</v>
      </c>
    </row>
    <row r="214" spans="1:13" s="95" customFormat="1" ht="18" customHeight="1" x14ac:dyDescent="0.2">
      <c r="A214" s="90"/>
      <c r="B214" s="91" t="s">
        <v>236</v>
      </c>
      <c r="C214" s="91"/>
      <c r="D214" s="91"/>
      <c r="E214" s="92" t="s">
        <v>237</v>
      </c>
      <c r="F214" s="92" t="s">
        <v>687</v>
      </c>
      <c r="G214" s="92" t="s">
        <v>541</v>
      </c>
      <c r="H214" s="93">
        <v>71.75</v>
      </c>
      <c r="I214" s="93">
        <v>60</v>
      </c>
      <c r="J214" s="93">
        <v>45.6</v>
      </c>
      <c r="K214" s="93">
        <v>0</v>
      </c>
      <c r="L214" s="93">
        <v>46.530500000000004</v>
      </c>
      <c r="M214" s="94">
        <v>1285.5999999999999</v>
      </c>
    </row>
    <row r="215" spans="1:13" s="95" customFormat="1" ht="18" customHeight="1" x14ac:dyDescent="0.2">
      <c r="A215" s="90"/>
      <c r="B215" s="91" t="s">
        <v>238</v>
      </c>
      <c r="C215" s="91"/>
      <c r="D215" s="91"/>
      <c r="E215" s="92" t="s">
        <v>239</v>
      </c>
      <c r="F215" s="92" t="s">
        <v>687</v>
      </c>
      <c r="G215" s="92" t="s">
        <v>541</v>
      </c>
      <c r="H215" s="93">
        <v>38.6</v>
      </c>
      <c r="I215" s="93">
        <v>0</v>
      </c>
      <c r="J215" s="93">
        <v>0</v>
      </c>
      <c r="K215" s="93">
        <v>0</v>
      </c>
      <c r="L215" s="93">
        <v>11.966000000000001</v>
      </c>
      <c r="M215" s="94">
        <v>330.61</v>
      </c>
    </row>
    <row r="216" spans="1:13" s="95" customFormat="1" ht="18" customHeight="1" x14ac:dyDescent="0.2">
      <c r="A216" s="90"/>
      <c r="B216" s="91" t="s">
        <v>824</v>
      </c>
      <c r="C216" s="91"/>
      <c r="D216" s="91"/>
      <c r="E216" s="92" t="s">
        <v>825</v>
      </c>
      <c r="F216" s="92" t="s">
        <v>687</v>
      </c>
      <c r="G216" s="92" t="s">
        <v>541</v>
      </c>
      <c r="H216" s="93">
        <v>38.450000000000003</v>
      </c>
      <c r="I216" s="93">
        <v>22.4</v>
      </c>
      <c r="J216" s="93">
        <v>0</v>
      </c>
      <c r="K216" s="93">
        <v>0</v>
      </c>
      <c r="L216" s="93">
        <v>18.778650000000003</v>
      </c>
      <c r="M216" s="94">
        <v>518.84</v>
      </c>
    </row>
    <row r="217" spans="1:13" s="95" customFormat="1" ht="18" customHeight="1" x14ac:dyDescent="0.2">
      <c r="A217" s="90"/>
      <c r="B217" s="91" t="s">
        <v>826</v>
      </c>
      <c r="C217" s="91"/>
      <c r="D217" s="91"/>
      <c r="E217" s="92" t="s">
        <v>827</v>
      </c>
      <c r="F217" s="92" t="s">
        <v>687</v>
      </c>
      <c r="G217" s="92" t="s">
        <v>541</v>
      </c>
      <c r="H217" s="93">
        <v>95</v>
      </c>
      <c r="I217" s="93">
        <v>90</v>
      </c>
      <c r="J217" s="93">
        <v>80.8</v>
      </c>
      <c r="K217" s="93">
        <v>0</v>
      </c>
      <c r="L217" s="93">
        <v>68.733999999999995</v>
      </c>
      <c r="M217" s="94">
        <v>1899.06</v>
      </c>
    </row>
    <row r="218" spans="1:13" s="95" customFormat="1" ht="18" customHeight="1" x14ac:dyDescent="0.2">
      <c r="A218" s="90"/>
      <c r="B218" s="91" t="s">
        <v>1161</v>
      </c>
      <c r="C218" s="91"/>
      <c r="D218" s="91"/>
      <c r="E218" s="92" t="s">
        <v>1162</v>
      </c>
      <c r="F218" s="92" t="s">
        <v>687</v>
      </c>
      <c r="G218" s="92" t="s">
        <v>541</v>
      </c>
      <c r="H218" s="93">
        <v>54.45</v>
      </c>
      <c r="I218" s="93">
        <v>58.6</v>
      </c>
      <c r="J218" s="93">
        <v>77.599999999999994</v>
      </c>
      <c r="K218" s="93">
        <v>0</v>
      </c>
      <c r="L218" s="93">
        <v>48.205500000000001</v>
      </c>
      <c r="M218" s="94">
        <v>1331.87</v>
      </c>
    </row>
    <row r="219" spans="1:13" s="95" customFormat="1" ht="18" customHeight="1" x14ac:dyDescent="0.2">
      <c r="A219" s="90"/>
      <c r="B219" s="91" t="s">
        <v>240</v>
      </c>
      <c r="C219" s="91"/>
      <c r="D219" s="91"/>
      <c r="E219" s="92" t="s">
        <v>241</v>
      </c>
      <c r="F219" s="92" t="s">
        <v>687</v>
      </c>
      <c r="G219" s="92" t="s">
        <v>541</v>
      </c>
      <c r="H219" s="93">
        <v>96.25</v>
      </c>
      <c r="I219" s="93">
        <v>28.4</v>
      </c>
      <c r="J219" s="93">
        <v>100</v>
      </c>
      <c r="K219" s="93">
        <v>0</v>
      </c>
      <c r="L219" s="93">
        <v>59.369500000000002</v>
      </c>
      <c r="M219" s="94">
        <v>1640.33</v>
      </c>
    </row>
    <row r="220" spans="1:13" s="95" customFormat="1" ht="18" customHeight="1" x14ac:dyDescent="0.2">
      <c r="A220" s="90"/>
      <c r="B220" s="91" t="s">
        <v>1163</v>
      </c>
      <c r="C220" s="91"/>
      <c r="D220" s="91"/>
      <c r="E220" s="92" t="s">
        <v>1164</v>
      </c>
      <c r="F220" s="92" t="s">
        <v>687</v>
      </c>
      <c r="G220" s="92" t="s">
        <v>541</v>
      </c>
      <c r="H220" s="93">
        <v>11.45</v>
      </c>
      <c r="I220" s="93">
        <v>80</v>
      </c>
      <c r="J220" s="93">
        <v>29.066666666666666</v>
      </c>
      <c r="K220" s="93">
        <v>0</v>
      </c>
      <c r="L220" s="93">
        <v>28.634833333333333</v>
      </c>
      <c r="M220" s="94">
        <v>791.15</v>
      </c>
    </row>
    <row r="221" spans="1:13" s="95" customFormat="1" ht="18" customHeight="1" x14ac:dyDescent="0.2">
      <c r="A221" s="90"/>
      <c r="B221" s="91" t="s">
        <v>568</v>
      </c>
      <c r="C221" s="91"/>
      <c r="D221" s="91"/>
      <c r="E221" s="92" t="s">
        <v>569</v>
      </c>
      <c r="F221" s="92" t="s">
        <v>687</v>
      </c>
      <c r="G221" s="92" t="s">
        <v>541</v>
      </c>
      <c r="H221" s="93">
        <v>51.2</v>
      </c>
      <c r="I221" s="93">
        <v>0</v>
      </c>
      <c r="J221" s="93">
        <v>0</v>
      </c>
      <c r="K221" s="93">
        <v>0</v>
      </c>
      <c r="L221" s="93">
        <v>15.872</v>
      </c>
      <c r="M221" s="94">
        <v>438.53</v>
      </c>
    </row>
    <row r="222" spans="1:13" s="95" customFormat="1" ht="18" customHeight="1" x14ac:dyDescent="0.2">
      <c r="A222" s="90"/>
      <c r="B222" s="91" t="s">
        <v>921</v>
      </c>
      <c r="C222" s="91"/>
      <c r="D222" s="91"/>
      <c r="E222" s="92" t="s">
        <v>922</v>
      </c>
      <c r="F222" s="92" t="s">
        <v>687</v>
      </c>
      <c r="G222" s="92" t="s">
        <v>541</v>
      </c>
      <c r="H222" s="93">
        <v>97.5</v>
      </c>
      <c r="I222" s="93">
        <v>90</v>
      </c>
      <c r="J222" s="93">
        <v>0</v>
      </c>
      <c r="K222" s="93">
        <v>0</v>
      </c>
      <c r="L222" s="93">
        <v>50.924999999999997</v>
      </c>
      <c r="M222" s="94">
        <v>1407.01</v>
      </c>
    </row>
    <row r="223" spans="1:13" s="95" customFormat="1" ht="18" customHeight="1" x14ac:dyDescent="0.2">
      <c r="A223" s="90"/>
      <c r="B223" s="91" t="s">
        <v>828</v>
      </c>
      <c r="C223" s="91"/>
      <c r="D223" s="91"/>
      <c r="E223" s="92" t="s">
        <v>829</v>
      </c>
      <c r="F223" s="92" t="s">
        <v>687</v>
      </c>
      <c r="G223" s="92" t="s">
        <v>541</v>
      </c>
      <c r="H223" s="93">
        <v>57.3</v>
      </c>
      <c r="I223" s="93">
        <v>0</v>
      </c>
      <c r="J223" s="93">
        <v>0</v>
      </c>
      <c r="K223" s="93">
        <v>0</v>
      </c>
      <c r="L223" s="93">
        <v>17.762999999999998</v>
      </c>
      <c r="M223" s="94">
        <v>490.78</v>
      </c>
    </row>
    <row r="224" spans="1:13" s="95" customFormat="1" ht="18" customHeight="1" x14ac:dyDescent="0.2">
      <c r="A224" s="90"/>
      <c r="B224" s="91" t="s">
        <v>690</v>
      </c>
      <c r="C224" s="91"/>
      <c r="D224" s="91"/>
      <c r="E224" s="92" t="s">
        <v>691</v>
      </c>
      <c r="F224" s="92" t="s">
        <v>687</v>
      </c>
      <c r="G224" s="92" t="s">
        <v>541</v>
      </c>
      <c r="H224" s="93">
        <v>56.35</v>
      </c>
      <c r="I224" s="93">
        <v>60</v>
      </c>
      <c r="J224" s="93">
        <v>0</v>
      </c>
      <c r="K224" s="93">
        <v>0</v>
      </c>
      <c r="L224" s="93">
        <v>31.2685</v>
      </c>
      <c r="M224" s="94">
        <v>863.92</v>
      </c>
    </row>
    <row r="225" spans="1:13" s="95" customFormat="1" ht="18" customHeight="1" x14ac:dyDescent="0.2">
      <c r="A225" s="90"/>
      <c r="B225" s="91" t="s">
        <v>504</v>
      </c>
      <c r="C225" s="91"/>
      <c r="D225" s="91"/>
      <c r="E225" s="92" t="s">
        <v>505</v>
      </c>
      <c r="F225" s="92" t="s">
        <v>687</v>
      </c>
      <c r="G225" s="92" t="s">
        <v>541</v>
      </c>
      <c r="H225" s="93">
        <v>88.75</v>
      </c>
      <c r="I225" s="93">
        <v>80</v>
      </c>
      <c r="J225" s="93">
        <v>0</v>
      </c>
      <c r="K225" s="93">
        <v>0</v>
      </c>
      <c r="L225" s="93">
        <v>50.503750000000004</v>
      </c>
      <c r="M225" s="94">
        <v>1395.37</v>
      </c>
    </row>
    <row r="226" spans="1:13" s="95" customFormat="1" ht="18" customHeight="1" x14ac:dyDescent="0.2">
      <c r="A226" s="90"/>
      <c r="B226" s="91" t="s">
        <v>242</v>
      </c>
      <c r="C226" s="91"/>
      <c r="D226" s="91"/>
      <c r="E226" s="92" t="s">
        <v>243</v>
      </c>
      <c r="F226" s="92" t="s">
        <v>687</v>
      </c>
      <c r="G226" s="92" t="s">
        <v>541</v>
      </c>
      <c r="H226" s="93">
        <v>55.7</v>
      </c>
      <c r="I226" s="93">
        <v>0</v>
      </c>
      <c r="J226" s="93">
        <v>80</v>
      </c>
      <c r="K226" s="93">
        <v>0</v>
      </c>
      <c r="L226" s="93">
        <v>39.233700000000006</v>
      </c>
      <c r="M226" s="94">
        <v>1083.99</v>
      </c>
    </row>
    <row r="227" spans="1:13" s="95" customFormat="1" ht="18" customHeight="1" x14ac:dyDescent="0.2">
      <c r="A227" s="90"/>
      <c r="B227" s="91" t="s">
        <v>248</v>
      </c>
      <c r="C227" s="91"/>
      <c r="D227" s="91"/>
      <c r="E227" s="92" t="s">
        <v>188</v>
      </c>
      <c r="F227" s="92" t="s">
        <v>687</v>
      </c>
      <c r="G227" s="92" t="s">
        <v>541</v>
      </c>
      <c r="H227" s="93">
        <v>85.5</v>
      </c>
      <c r="I227" s="93">
        <v>80</v>
      </c>
      <c r="J227" s="93">
        <v>30.666666666666664</v>
      </c>
      <c r="K227" s="93">
        <v>0</v>
      </c>
      <c r="L227" s="93">
        <v>57.154166666666676</v>
      </c>
      <c r="M227" s="94">
        <v>1579.12</v>
      </c>
    </row>
    <row r="228" spans="1:13" s="95" customFormat="1" ht="18" customHeight="1" x14ac:dyDescent="0.2">
      <c r="A228" s="90"/>
      <c r="B228" s="91" t="s">
        <v>254</v>
      </c>
      <c r="C228" s="91"/>
      <c r="D228" s="91"/>
      <c r="E228" s="92" t="s">
        <v>255</v>
      </c>
      <c r="F228" s="92" t="s">
        <v>687</v>
      </c>
      <c r="G228" s="92" t="s">
        <v>541</v>
      </c>
      <c r="H228" s="93">
        <v>63</v>
      </c>
      <c r="I228" s="93">
        <v>70</v>
      </c>
      <c r="J228" s="93">
        <v>0</v>
      </c>
      <c r="K228" s="93">
        <v>0</v>
      </c>
      <c r="L228" s="93">
        <v>39.193000000000005</v>
      </c>
      <c r="M228" s="94">
        <v>1082.8699999999999</v>
      </c>
    </row>
    <row r="229" spans="1:13" s="95" customFormat="1" ht="18" customHeight="1" x14ac:dyDescent="0.2">
      <c r="A229" s="90"/>
      <c r="B229" s="91" t="s">
        <v>249</v>
      </c>
      <c r="C229" s="91"/>
      <c r="D229" s="91"/>
      <c r="E229" s="92" t="s">
        <v>506</v>
      </c>
      <c r="F229" s="92" t="s">
        <v>687</v>
      </c>
      <c r="G229" s="92" t="s">
        <v>541</v>
      </c>
      <c r="H229" s="93">
        <v>14.75</v>
      </c>
      <c r="I229" s="93">
        <v>0</v>
      </c>
      <c r="J229" s="93">
        <v>46.666666666666671</v>
      </c>
      <c r="K229" s="93">
        <v>0</v>
      </c>
      <c r="L229" s="93">
        <v>16.836416666666668</v>
      </c>
      <c r="M229" s="94">
        <v>465.18</v>
      </c>
    </row>
    <row r="230" spans="1:13" s="95" customFormat="1" ht="18" customHeight="1" x14ac:dyDescent="0.2">
      <c r="A230" s="90"/>
      <c r="B230" s="91" t="s">
        <v>250</v>
      </c>
      <c r="C230" s="91"/>
      <c r="D230" s="91"/>
      <c r="E230" s="92" t="s">
        <v>251</v>
      </c>
      <c r="F230" s="92" t="s">
        <v>687</v>
      </c>
      <c r="G230" s="92" t="s">
        <v>541</v>
      </c>
      <c r="H230" s="93">
        <v>73.75</v>
      </c>
      <c r="I230" s="93">
        <v>80</v>
      </c>
      <c r="J230" s="93">
        <v>0</v>
      </c>
      <c r="K230" s="93">
        <v>0</v>
      </c>
      <c r="L230" s="93">
        <v>45.388750000000009</v>
      </c>
      <c r="M230" s="94">
        <v>1254.05</v>
      </c>
    </row>
    <row r="231" spans="1:13" s="95" customFormat="1" ht="18" customHeight="1" x14ac:dyDescent="0.2">
      <c r="A231" s="90"/>
      <c r="B231" s="91" t="s">
        <v>570</v>
      </c>
      <c r="C231" s="91"/>
      <c r="D231" s="91"/>
      <c r="E231" s="92" t="s">
        <v>571</v>
      </c>
      <c r="F231" s="92" t="s">
        <v>687</v>
      </c>
      <c r="G231" s="92" t="s">
        <v>541</v>
      </c>
      <c r="H231" s="93">
        <v>100</v>
      </c>
      <c r="I231" s="93">
        <v>90</v>
      </c>
      <c r="J231" s="93">
        <v>80</v>
      </c>
      <c r="K231" s="93">
        <v>0</v>
      </c>
      <c r="L231" s="93">
        <v>77.110000000000014</v>
      </c>
      <c r="M231" s="94">
        <v>2130.48</v>
      </c>
    </row>
    <row r="232" spans="1:13" s="95" customFormat="1" ht="18" customHeight="1" x14ac:dyDescent="0.2">
      <c r="A232" s="90"/>
      <c r="B232" s="91" t="s">
        <v>258</v>
      </c>
      <c r="C232" s="91"/>
      <c r="D232" s="91"/>
      <c r="E232" s="92" t="s">
        <v>572</v>
      </c>
      <c r="F232" s="92" t="s">
        <v>692</v>
      </c>
      <c r="G232" s="92" t="s">
        <v>541</v>
      </c>
      <c r="H232" s="93">
        <v>91.25</v>
      </c>
      <c r="I232" s="93">
        <v>100</v>
      </c>
      <c r="J232" s="93">
        <v>0</v>
      </c>
      <c r="K232" s="93">
        <v>0</v>
      </c>
      <c r="L232" s="93">
        <v>56.416250000000005</v>
      </c>
      <c r="M232" s="94">
        <v>1558.73</v>
      </c>
    </row>
    <row r="233" spans="1:13" s="95" customFormat="1" ht="18" customHeight="1" x14ac:dyDescent="0.2">
      <c r="A233" s="90"/>
      <c r="B233" s="91" t="s">
        <v>923</v>
      </c>
      <c r="C233" s="91"/>
      <c r="D233" s="91"/>
      <c r="E233" s="92" t="s">
        <v>924</v>
      </c>
      <c r="F233" s="92" t="s">
        <v>1008</v>
      </c>
      <c r="G233" s="92" t="s">
        <v>541</v>
      </c>
      <c r="H233" s="93">
        <v>29.4</v>
      </c>
      <c r="I233" s="93">
        <v>0</v>
      </c>
      <c r="J233" s="93">
        <v>0</v>
      </c>
      <c r="K233" s="93">
        <v>0</v>
      </c>
      <c r="L233" s="93">
        <v>9.113999999999999</v>
      </c>
      <c r="M233" s="94">
        <v>251.81</v>
      </c>
    </row>
    <row r="234" spans="1:13" s="95" customFormat="1" ht="18" customHeight="1" x14ac:dyDescent="0.2">
      <c r="A234" s="90"/>
      <c r="B234" s="91" t="s">
        <v>204</v>
      </c>
      <c r="C234" s="91"/>
      <c r="D234" s="91"/>
      <c r="E234" s="92" t="s">
        <v>205</v>
      </c>
      <c r="F234" s="92" t="s">
        <v>693</v>
      </c>
      <c r="G234" s="92" t="s">
        <v>541</v>
      </c>
      <c r="H234" s="93">
        <v>57.7</v>
      </c>
      <c r="I234" s="93">
        <v>80</v>
      </c>
      <c r="J234" s="93">
        <v>60.533333333333331</v>
      </c>
      <c r="K234" s="93">
        <v>0</v>
      </c>
      <c r="L234" s="93">
        <v>55.230633333333344</v>
      </c>
      <c r="M234" s="94">
        <v>1525.97</v>
      </c>
    </row>
    <row r="235" spans="1:13" s="95" customFormat="1" ht="18" customHeight="1" x14ac:dyDescent="0.2">
      <c r="A235" s="90"/>
      <c r="B235" s="91" t="s">
        <v>348</v>
      </c>
      <c r="C235" s="91"/>
      <c r="D235" s="91"/>
      <c r="E235" s="92" t="s">
        <v>349</v>
      </c>
      <c r="F235" s="92" t="s">
        <v>694</v>
      </c>
      <c r="G235" s="92" t="s">
        <v>541</v>
      </c>
      <c r="H235" s="93">
        <v>81.25</v>
      </c>
      <c r="I235" s="93">
        <v>90</v>
      </c>
      <c r="J235" s="93">
        <v>52.533333333333331</v>
      </c>
      <c r="K235" s="93">
        <v>0</v>
      </c>
      <c r="L235" s="93">
        <v>63.767183333333342</v>
      </c>
      <c r="M235" s="94">
        <v>1761.83</v>
      </c>
    </row>
    <row r="236" spans="1:13" s="95" customFormat="1" ht="18" customHeight="1" x14ac:dyDescent="0.2">
      <c r="A236" s="90"/>
      <c r="B236" s="91" t="s">
        <v>350</v>
      </c>
      <c r="C236" s="91"/>
      <c r="D236" s="91"/>
      <c r="E236" s="92" t="s">
        <v>351</v>
      </c>
      <c r="F236" s="92" t="s">
        <v>695</v>
      </c>
      <c r="G236" s="92" t="s">
        <v>541</v>
      </c>
      <c r="H236" s="93">
        <v>63.8</v>
      </c>
      <c r="I236" s="93">
        <v>90</v>
      </c>
      <c r="J236" s="93">
        <v>28</v>
      </c>
      <c r="K236" s="93">
        <v>0</v>
      </c>
      <c r="L236" s="93">
        <v>51.609799999999993</v>
      </c>
      <c r="M236" s="94">
        <v>1425.93</v>
      </c>
    </row>
    <row r="237" spans="1:13" s="95" customFormat="1" ht="18" customHeight="1" x14ac:dyDescent="0.2">
      <c r="A237" s="90"/>
      <c r="B237" s="91" t="s">
        <v>925</v>
      </c>
      <c r="C237" s="91"/>
      <c r="D237" s="91"/>
      <c r="E237" s="92" t="s">
        <v>926</v>
      </c>
      <c r="F237" s="92" t="s">
        <v>927</v>
      </c>
      <c r="G237" s="92" t="s">
        <v>541</v>
      </c>
      <c r="H237" s="93">
        <v>65.900000000000006</v>
      </c>
      <c r="I237" s="93">
        <v>44.2</v>
      </c>
      <c r="J237" s="93">
        <v>58.4</v>
      </c>
      <c r="K237" s="93">
        <v>0</v>
      </c>
      <c r="L237" s="93">
        <v>48.429700000000004</v>
      </c>
      <c r="M237" s="94">
        <v>1338.07</v>
      </c>
    </row>
    <row r="238" spans="1:13" s="95" customFormat="1" ht="18" customHeight="1" x14ac:dyDescent="0.2">
      <c r="A238" s="90"/>
      <c r="B238" s="91" t="s">
        <v>266</v>
      </c>
      <c r="C238" s="91"/>
      <c r="D238" s="91"/>
      <c r="E238" s="92" t="s">
        <v>267</v>
      </c>
      <c r="F238" s="92" t="s">
        <v>696</v>
      </c>
      <c r="G238" s="92" t="s">
        <v>541</v>
      </c>
      <c r="H238" s="93">
        <v>46.2</v>
      </c>
      <c r="I238" s="93">
        <v>33.200000000000003</v>
      </c>
      <c r="J238" s="93">
        <v>42.4</v>
      </c>
      <c r="K238" s="93">
        <v>0</v>
      </c>
      <c r="L238" s="93">
        <v>31.71</v>
      </c>
      <c r="M238" s="94">
        <v>876.12</v>
      </c>
    </row>
    <row r="239" spans="1:13" s="95" customFormat="1" ht="18" customHeight="1" x14ac:dyDescent="0.2">
      <c r="A239" s="90"/>
      <c r="B239" s="91" t="s">
        <v>697</v>
      </c>
      <c r="C239" s="91"/>
      <c r="D239" s="91"/>
      <c r="E239" s="92" t="s">
        <v>698</v>
      </c>
      <c r="F239" s="92" t="s">
        <v>699</v>
      </c>
      <c r="G239" s="92" t="s">
        <v>541</v>
      </c>
      <c r="H239" s="93">
        <v>93.75</v>
      </c>
      <c r="I239" s="93">
        <v>100</v>
      </c>
      <c r="J239" s="93">
        <v>0</v>
      </c>
      <c r="K239" s="93">
        <v>0</v>
      </c>
      <c r="L239" s="93">
        <v>52.0625</v>
      </c>
      <c r="M239" s="94">
        <v>1438.44</v>
      </c>
    </row>
    <row r="240" spans="1:13" s="95" customFormat="1" ht="18" customHeight="1" x14ac:dyDescent="0.2">
      <c r="A240" s="90"/>
      <c r="B240" s="91" t="s">
        <v>1251</v>
      </c>
      <c r="C240" s="91"/>
      <c r="D240" s="91"/>
      <c r="E240" s="92" t="s">
        <v>1252</v>
      </c>
      <c r="F240" s="92" t="s">
        <v>700</v>
      </c>
      <c r="G240" s="92" t="s">
        <v>541</v>
      </c>
      <c r="H240" s="93">
        <v>28</v>
      </c>
      <c r="I240" s="93">
        <v>0</v>
      </c>
      <c r="J240" s="93">
        <v>0</v>
      </c>
      <c r="K240" s="93">
        <v>0</v>
      </c>
      <c r="L240" s="93">
        <v>8.68</v>
      </c>
      <c r="M240" s="94">
        <v>239.82</v>
      </c>
    </row>
    <row r="241" spans="1:13" s="95" customFormat="1" ht="18" customHeight="1" x14ac:dyDescent="0.2">
      <c r="A241" s="90"/>
      <c r="B241" s="91" t="s">
        <v>469</v>
      </c>
      <c r="C241" s="91"/>
      <c r="D241" s="91"/>
      <c r="E241" s="92" t="s">
        <v>470</v>
      </c>
      <c r="F241" s="92" t="s">
        <v>701</v>
      </c>
      <c r="G241" s="92" t="s">
        <v>541</v>
      </c>
      <c r="H241" s="93">
        <v>68.75</v>
      </c>
      <c r="I241" s="93">
        <v>90</v>
      </c>
      <c r="J241" s="93">
        <v>0</v>
      </c>
      <c r="K241" s="93">
        <v>0</v>
      </c>
      <c r="L241" s="93">
        <v>46.213750000000005</v>
      </c>
      <c r="M241" s="94">
        <v>1276.8399999999999</v>
      </c>
    </row>
    <row r="242" spans="1:13" s="95" customFormat="1" ht="18" customHeight="1" x14ac:dyDescent="0.2">
      <c r="A242" s="90"/>
      <c r="B242" s="91" t="s">
        <v>471</v>
      </c>
      <c r="C242" s="91"/>
      <c r="D242" s="91"/>
      <c r="E242" s="92" t="s">
        <v>472</v>
      </c>
      <c r="F242" s="92" t="s">
        <v>701</v>
      </c>
      <c r="G242" s="92" t="s">
        <v>541</v>
      </c>
      <c r="H242" s="93">
        <v>92.5</v>
      </c>
      <c r="I242" s="93">
        <v>50</v>
      </c>
      <c r="J242" s="93">
        <v>0</v>
      </c>
      <c r="K242" s="93">
        <v>0</v>
      </c>
      <c r="L242" s="93">
        <v>44.192500000000003</v>
      </c>
      <c r="M242" s="94">
        <v>1221</v>
      </c>
    </row>
    <row r="243" spans="1:13" s="95" customFormat="1" ht="18" customHeight="1" x14ac:dyDescent="0.2">
      <c r="A243" s="90"/>
      <c r="B243" s="91" t="s">
        <v>928</v>
      </c>
      <c r="C243" s="91"/>
      <c r="D243" s="91"/>
      <c r="E243" s="92" t="s">
        <v>929</v>
      </c>
      <c r="F243" s="92" t="s">
        <v>701</v>
      </c>
      <c r="G243" s="92" t="s">
        <v>541</v>
      </c>
      <c r="H243" s="93">
        <v>79.8</v>
      </c>
      <c r="I243" s="93">
        <v>50</v>
      </c>
      <c r="J243" s="93">
        <v>0</v>
      </c>
      <c r="K243" s="93">
        <v>0</v>
      </c>
      <c r="L243" s="93">
        <v>39.861800000000002</v>
      </c>
      <c r="M243" s="94">
        <v>1101.3499999999999</v>
      </c>
    </row>
    <row r="244" spans="1:13" s="95" customFormat="1" ht="18" customHeight="1" x14ac:dyDescent="0.2">
      <c r="A244" s="90"/>
      <c r="B244" s="91" t="s">
        <v>268</v>
      </c>
      <c r="C244" s="91"/>
      <c r="D244" s="91"/>
      <c r="E244" s="92" t="s">
        <v>269</v>
      </c>
      <c r="F244" s="92" t="s">
        <v>701</v>
      </c>
      <c r="G244" s="92" t="s">
        <v>541</v>
      </c>
      <c r="H244" s="93">
        <v>100</v>
      </c>
      <c r="I244" s="93">
        <v>100</v>
      </c>
      <c r="J244" s="93">
        <v>62.666666666666664</v>
      </c>
      <c r="K244" s="93">
        <v>0</v>
      </c>
      <c r="L244" s="93">
        <v>68.413333333333327</v>
      </c>
      <c r="M244" s="94">
        <v>1890.2</v>
      </c>
    </row>
    <row r="245" spans="1:13" s="95" customFormat="1" ht="18" customHeight="1" x14ac:dyDescent="0.2">
      <c r="A245" s="90"/>
      <c r="B245" s="91" t="s">
        <v>1063</v>
      </c>
      <c r="C245" s="91"/>
      <c r="D245" s="91"/>
      <c r="E245" s="92" t="s">
        <v>1064</v>
      </c>
      <c r="F245" s="92" t="s">
        <v>1065</v>
      </c>
      <c r="G245" s="92" t="s">
        <v>541</v>
      </c>
      <c r="H245" s="93">
        <v>43.05</v>
      </c>
      <c r="I245" s="93">
        <v>80</v>
      </c>
      <c r="J245" s="93">
        <v>60.533333333333331</v>
      </c>
      <c r="K245" s="93">
        <v>0</v>
      </c>
      <c r="L245" s="93">
        <v>50.234983333333332</v>
      </c>
      <c r="M245" s="94">
        <v>1387.95</v>
      </c>
    </row>
    <row r="246" spans="1:13" s="95" customFormat="1" ht="18" customHeight="1" x14ac:dyDescent="0.2">
      <c r="A246" s="90"/>
      <c r="B246" s="91" t="s">
        <v>272</v>
      </c>
      <c r="C246" s="91"/>
      <c r="D246" s="91"/>
      <c r="E246" s="92" t="s">
        <v>273</v>
      </c>
      <c r="F246" s="92" t="s">
        <v>702</v>
      </c>
      <c r="G246" s="92" t="s">
        <v>541</v>
      </c>
      <c r="H246" s="93">
        <v>32.35</v>
      </c>
      <c r="I246" s="93">
        <v>0</v>
      </c>
      <c r="J246" s="93">
        <v>0</v>
      </c>
      <c r="K246" s="93">
        <v>0</v>
      </c>
      <c r="L246" s="93">
        <v>10.028500000000001</v>
      </c>
      <c r="M246" s="94">
        <v>277.08</v>
      </c>
    </row>
    <row r="247" spans="1:13" s="95" customFormat="1" ht="18" customHeight="1" x14ac:dyDescent="0.2">
      <c r="A247" s="90"/>
      <c r="B247" s="91" t="s">
        <v>284</v>
      </c>
      <c r="C247" s="91"/>
      <c r="D247" s="91"/>
      <c r="E247" s="92" t="s">
        <v>285</v>
      </c>
      <c r="F247" s="92" t="s">
        <v>703</v>
      </c>
      <c r="G247" s="92" t="s">
        <v>541</v>
      </c>
      <c r="H247" s="93">
        <v>86.25</v>
      </c>
      <c r="I247" s="93">
        <v>70</v>
      </c>
      <c r="J247" s="93">
        <v>49.866666666666667</v>
      </c>
      <c r="K247" s="93">
        <v>0</v>
      </c>
      <c r="L247" s="93">
        <v>54.306833333333337</v>
      </c>
      <c r="M247" s="94">
        <v>1500.45</v>
      </c>
    </row>
    <row r="248" spans="1:13" s="95" customFormat="1" ht="18" customHeight="1" x14ac:dyDescent="0.2">
      <c r="A248" s="90"/>
      <c r="B248" s="91" t="s">
        <v>276</v>
      </c>
      <c r="C248" s="91"/>
      <c r="D248" s="91"/>
      <c r="E248" s="92" t="s">
        <v>277</v>
      </c>
      <c r="F248" s="92" t="s">
        <v>704</v>
      </c>
      <c r="G248" s="92" t="s">
        <v>541</v>
      </c>
      <c r="H248" s="93">
        <v>25.8</v>
      </c>
      <c r="I248" s="93">
        <v>70</v>
      </c>
      <c r="J248" s="93">
        <v>46.666666666666671</v>
      </c>
      <c r="K248" s="93">
        <v>0</v>
      </c>
      <c r="L248" s="93">
        <v>38.314466666666668</v>
      </c>
      <c r="M248" s="94">
        <v>1058.5899999999999</v>
      </c>
    </row>
    <row r="249" spans="1:13" s="95" customFormat="1" ht="18" customHeight="1" x14ac:dyDescent="0.2">
      <c r="A249" s="90"/>
      <c r="B249" s="91" t="s">
        <v>280</v>
      </c>
      <c r="C249" s="91"/>
      <c r="D249" s="91"/>
      <c r="E249" s="92" t="s">
        <v>281</v>
      </c>
      <c r="F249" s="92" t="s">
        <v>704</v>
      </c>
      <c r="G249" s="92" t="s">
        <v>541</v>
      </c>
      <c r="H249" s="93">
        <v>78.25</v>
      </c>
      <c r="I249" s="93">
        <v>80</v>
      </c>
      <c r="J249" s="93">
        <v>0</v>
      </c>
      <c r="K249" s="93">
        <v>0</v>
      </c>
      <c r="L249" s="93">
        <v>42.657499999999999</v>
      </c>
      <c r="M249" s="94">
        <v>1178.5899999999999</v>
      </c>
    </row>
    <row r="250" spans="1:13" s="95" customFormat="1" ht="18" customHeight="1" x14ac:dyDescent="0.2">
      <c r="A250" s="90"/>
      <c r="B250" s="91" t="s">
        <v>1066</v>
      </c>
      <c r="C250" s="91"/>
      <c r="D250" s="91"/>
      <c r="E250" s="92" t="s">
        <v>1067</v>
      </c>
      <c r="F250" s="92" t="s">
        <v>704</v>
      </c>
      <c r="G250" s="92" t="s">
        <v>541</v>
      </c>
      <c r="H250" s="93">
        <v>90</v>
      </c>
      <c r="I250" s="93">
        <v>80</v>
      </c>
      <c r="J250" s="93">
        <v>55.733333333333334</v>
      </c>
      <c r="K250" s="93">
        <v>0</v>
      </c>
      <c r="L250" s="93">
        <v>59.118666666666662</v>
      </c>
      <c r="M250" s="94">
        <v>1633.4</v>
      </c>
    </row>
    <row r="251" spans="1:13" s="95" customFormat="1" ht="18" customHeight="1" x14ac:dyDescent="0.2">
      <c r="A251" s="90"/>
      <c r="B251" s="91" t="s">
        <v>1068</v>
      </c>
      <c r="C251" s="91"/>
      <c r="D251" s="91"/>
      <c r="E251" s="92" t="s">
        <v>1069</v>
      </c>
      <c r="F251" s="92" t="s">
        <v>704</v>
      </c>
      <c r="G251" s="92" t="s">
        <v>541</v>
      </c>
      <c r="H251" s="93">
        <v>70</v>
      </c>
      <c r="I251" s="93">
        <v>50</v>
      </c>
      <c r="J251" s="93">
        <v>0</v>
      </c>
      <c r="K251" s="93">
        <v>67</v>
      </c>
      <c r="L251" s="93">
        <v>53.471000000000004</v>
      </c>
      <c r="M251" s="94">
        <v>1477.36</v>
      </c>
    </row>
    <row r="252" spans="1:13" s="95" customFormat="1" ht="18" customHeight="1" x14ac:dyDescent="0.2">
      <c r="A252" s="90"/>
      <c r="B252" s="91" t="s">
        <v>830</v>
      </c>
      <c r="C252" s="91"/>
      <c r="D252" s="91"/>
      <c r="E252" s="92" t="s">
        <v>831</v>
      </c>
      <c r="F252" s="92" t="s">
        <v>705</v>
      </c>
      <c r="G252" s="92" t="s">
        <v>541</v>
      </c>
      <c r="H252" s="93">
        <v>85</v>
      </c>
      <c r="I252" s="93">
        <v>80</v>
      </c>
      <c r="J252" s="93">
        <v>0</v>
      </c>
      <c r="K252" s="93">
        <v>0</v>
      </c>
      <c r="L252" s="93">
        <v>49.225000000000001</v>
      </c>
      <c r="M252" s="94">
        <v>1360.04</v>
      </c>
    </row>
    <row r="253" spans="1:13" s="95" customFormat="1" ht="18" customHeight="1" x14ac:dyDescent="0.2">
      <c r="A253" s="90"/>
      <c r="B253" s="91" t="s">
        <v>274</v>
      </c>
      <c r="C253" s="91"/>
      <c r="D253" s="91"/>
      <c r="E253" s="92" t="s">
        <v>275</v>
      </c>
      <c r="F253" s="92" t="s">
        <v>705</v>
      </c>
      <c r="G253" s="92" t="s">
        <v>541</v>
      </c>
      <c r="H253" s="93">
        <v>14</v>
      </c>
      <c r="I253" s="93">
        <v>14</v>
      </c>
      <c r="J253" s="93">
        <v>0</v>
      </c>
      <c r="K253" s="93">
        <v>0</v>
      </c>
      <c r="L253" s="93">
        <v>8.3160000000000007</v>
      </c>
      <c r="M253" s="94">
        <v>229.76</v>
      </c>
    </row>
    <row r="254" spans="1:13" s="95" customFormat="1" ht="18" customHeight="1" x14ac:dyDescent="0.2">
      <c r="A254" s="90"/>
      <c r="B254" s="91" t="s">
        <v>706</v>
      </c>
      <c r="C254" s="91"/>
      <c r="D254" s="91"/>
      <c r="E254" s="92" t="s">
        <v>707</v>
      </c>
      <c r="F254" s="92" t="s">
        <v>708</v>
      </c>
      <c r="G254" s="92" t="s">
        <v>541</v>
      </c>
      <c r="H254" s="93">
        <v>43.85</v>
      </c>
      <c r="I254" s="93">
        <v>0</v>
      </c>
      <c r="J254" s="93">
        <v>0</v>
      </c>
      <c r="K254" s="93">
        <v>0</v>
      </c>
      <c r="L254" s="93">
        <v>13.593500000000001</v>
      </c>
      <c r="M254" s="94">
        <v>375.58</v>
      </c>
    </row>
    <row r="255" spans="1:13" s="95" customFormat="1" ht="18" customHeight="1" x14ac:dyDescent="0.2">
      <c r="A255" s="90"/>
      <c r="B255" s="91" t="s">
        <v>291</v>
      </c>
      <c r="C255" s="91"/>
      <c r="D255" s="91"/>
      <c r="E255" s="92" t="s">
        <v>292</v>
      </c>
      <c r="F255" s="92" t="s">
        <v>709</v>
      </c>
      <c r="G255" s="92" t="s">
        <v>541</v>
      </c>
      <c r="H255" s="93">
        <v>96.25</v>
      </c>
      <c r="I255" s="93">
        <v>80</v>
      </c>
      <c r="J255" s="93">
        <v>45.066666666666663</v>
      </c>
      <c r="K255" s="93">
        <v>69.400000000000006</v>
      </c>
      <c r="L255" s="93">
        <v>74.564833333333326</v>
      </c>
      <c r="M255" s="94">
        <v>2060.16</v>
      </c>
    </row>
    <row r="256" spans="1:13" s="95" customFormat="1" ht="18" customHeight="1" x14ac:dyDescent="0.2">
      <c r="A256" s="90"/>
      <c r="B256" s="91" t="s">
        <v>293</v>
      </c>
      <c r="C256" s="91"/>
      <c r="D256" s="91"/>
      <c r="E256" s="92" t="s">
        <v>294</v>
      </c>
      <c r="F256" s="92" t="s">
        <v>710</v>
      </c>
      <c r="G256" s="92" t="s">
        <v>541</v>
      </c>
      <c r="H256" s="93">
        <v>47.95</v>
      </c>
      <c r="I256" s="93">
        <v>90</v>
      </c>
      <c r="J256" s="93">
        <v>0</v>
      </c>
      <c r="K256" s="93">
        <v>0</v>
      </c>
      <c r="L256" s="93">
        <v>35.564500000000002</v>
      </c>
      <c r="M256" s="94">
        <v>982.62</v>
      </c>
    </row>
    <row r="257" spans="1:13" s="95" customFormat="1" ht="18" customHeight="1" x14ac:dyDescent="0.2">
      <c r="A257" s="90"/>
      <c r="B257" s="91" t="s">
        <v>930</v>
      </c>
      <c r="C257" s="91"/>
      <c r="D257" s="91"/>
      <c r="E257" s="92" t="s">
        <v>931</v>
      </c>
      <c r="F257" s="92" t="s">
        <v>710</v>
      </c>
      <c r="G257" s="92" t="s">
        <v>541</v>
      </c>
      <c r="H257" s="93">
        <v>53.2</v>
      </c>
      <c r="I257" s="93">
        <v>15</v>
      </c>
      <c r="J257" s="93">
        <v>0</v>
      </c>
      <c r="K257" s="93">
        <v>0</v>
      </c>
      <c r="L257" s="93">
        <v>19.942</v>
      </c>
      <c r="M257" s="94">
        <v>550.98</v>
      </c>
    </row>
    <row r="258" spans="1:13" s="95" customFormat="1" ht="18" customHeight="1" x14ac:dyDescent="0.2">
      <c r="A258" s="90"/>
      <c r="B258" s="91" t="s">
        <v>296</v>
      </c>
      <c r="C258" s="91"/>
      <c r="D258" s="91"/>
      <c r="E258" s="92" t="s">
        <v>297</v>
      </c>
      <c r="F258" s="92" t="s">
        <v>710</v>
      </c>
      <c r="G258" s="92" t="s">
        <v>541</v>
      </c>
      <c r="H258" s="93">
        <v>70</v>
      </c>
      <c r="I258" s="93">
        <v>80</v>
      </c>
      <c r="J258" s="93">
        <v>0</v>
      </c>
      <c r="K258" s="93">
        <v>0</v>
      </c>
      <c r="L258" s="93">
        <v>44.110000000000007</v>
      </c>
      <c r="M258" s="94">
        <v>1218.72</v>
      </c>
    </row>
    <row r="259" spans="1:13" s="95" customFormat="1" ht="18" customHeight="1" x14ac:dyDescent="0.2">
      <c r="A259" s="90"/>
      <c r="B259" s="91" t="s">
        <v>295</v>
      </c>
      <c r="C259" s="91"/>
      <c r="D259" s="91"/>
      <c r="E259" s="92" t="s">
        <v>711</v>
      </c>
      <c r="F259" s="92" t="s">
        <v>710</v>
      </c>
      <c r="G259" s="92" t="s">
        <v>541</v>
      </c>
      <c r="H259" s="93">
        <v>42.75</v>
      </c>
      <c r="I259" s="93">
        <v>70</v>
      </c>
      <c r="J259" s="93">
        <v>0</v>
      </c>
      <c r="K259" s="93">
        <v>0</v>
      </c>
      <c r="L259" s="93">
        <v>32.287750000000003</v>
      </c>
      <c r="M259" s="94">
        <v>892.08</v>
      </c>
    </row>
    <row r="260" spans="1:13" s="95" customFormat="1" ht="18" customHeight="1" x14ac:dyDescent="0.2">
      <c r="A260" s="90"/>
      <c r="B260" s="91" t="s">
        <v>302</v>
      </c>
      <c r="C260" s="91"/>
      <c r="D260" s="91"/>
      <c r="E260" s="92" t="s">
        <v>573</v>
      </c>
      <c r="F260" s="92" t="s">
        <v>712</v>
      </c>
      <c r="G260" s="92" t="s">
        <v>541</v>
      </c>
      <c r="H260" s="93">
        <v>58.15</v>
      </c>
      <c r="I260" s="93">
        <v>40</v>
      </c>
      <c r="J260" s="93">
        <v>0</v>
      </c>
      <c r="K260" s="93">
        <v>0</v>
      </c>
      <c r="L260" s="93">
        <v>29.949150000000003</v>
      </c>
      <c r="M260" s="94">
        <v>827.47</v>
      </c>
    </row>
    <row r="261" spans="1:13" s="95" customFormat="1" ht="18" customHeight="1" x14ac:dyDescent="0.2">
      <c r="A261" s="90"/>
      <c r="B261" s="91" t="s">
        <v>304</v>
      </c>
      <c r="C261" s="91"/>
      <c r="D261" s="91"/>
      <c r="E261" s="92" t="s">
        <v>507</v>
      </c>
      <c r="F261" s="92" t="s">
        <v>713</v>
      </c>
      <c r="G261" s="92" t="s">
        <v>541</v>
      </c>
      <c r="H261" s="93">
        <v>73.75</v>
      </c>
      <c r="I261" s="93">
        <v>0</v>
      </c>
      <c r="J261" s="93">
        <v>62.133333333333333</v>
      </c>
      <c r="K261" s="93">
        <v>0</v>
      </c>
      <c r="L261" s="93">
        <v>40.86848333333333</v>
      </c>
      <c r="M261" s="94">
        <v>1129.1600000000001</v>
      </c>
    </row>
    <row r="262" spans="1:13" s="95" customFormat="1" ht="18" customHeight="1" x14ac:dyDescent="0.2">
      <c r="A262" s="90"/>
      <c r="B262" s="91" t="s">
        <v>315</v>
      </c>
      <c r="C262" s="91"/>
      <c r="D262" s="91"/>
      <c r="E262" s="92" t="s">
        <v>316</v>
      </c>
      <c r="F262" s="92" t="s">
        <v>714</v>
      </c>
      <c r="G262" s="92" t="s">
        <v>541</v>
      </c>
      <c r="H262" s="93">
        <v>83.25</v>
      </c>
      <c r="I262" s="93">
        <v>52.3</v>
      </c>
      <c r="J262" s="93">
        <v>0</v>
      </c>
      <c r="K262" s="93">
        <v>0</v>
      </c>
      <c r="L262" s="93">
        <v>37.836500000000001</v>
      </c>
      <c r="M262" s="94">
        <v>1045.3900000000001</v>
      </c>
    </row>
    <row r="263" spans="1:13" s="95" customFormat="1" ht="18" customHeight="1" x14ac:dyDescent="0.2">
      <c r="A263" s="90"/>
      <c r="B263" s="91" t="s">
        <v>305</v>
      </c>
      <c r="C263" s="91"/>
      <c r="D263" s="91"/>
      <c r="E263" s="92" t="s">
        <v>306</v>
      </c>
      <c r="F263" s="92" t="s">
        <v>715</v>
      </c>
      <c r="G263" s="92" t="s">
        <v>541</v>
      </c>
      <c r="H263" s="93">
        <v>100</v>
      </c>
      <c r="I263" s="93">
        <v>100</v>
      </c>
      <c r="J263" s="93">
        <v>0</v>
      </c>
      <c r="K263" s="93">
        <v>0</v>
      </c>
      <c r="L263" s="93">
        <v>54</v>
      </c>
      <c r="M263" s="94">
        <v>1491.97</v>
      </c>
    </row>
    <row r="264" spans="1:13" s="95" customFormat="1" ht="18" customHeight="1" x14ac:dyDescent="0.2">
      <c r="A264" s="90"/>
      <c r="B264" s="91" t="s">
        <v>1165</v>
      </c>
      <c r="C264" s="91"/>
      <c r="D264" s="91"/>
      <c r="E264" s="92" t="s">
        <v>1166</v>
      </c>
      <c r="F264" s="92" t="s">
        <v>716</v>
      </c>
      <c r="G264" s="92" t="s">
        <v>541</v>
      </c>
      <c r="H264" s="93">
        <v>76</v>
      </c>
      <c r="I264" s="93">
        <v>21</v>
      </c>
      <c r="J264" s="93">
        <v>30.666666666666664</v>
      </c>
      <c r="K264" s="93">
        <v>0</v>
      </c>
      <c r="L264" s="93">
        <v>35.443333333333335</v>
      </c>
      <c r="M264" s="94">
        <v>979.27</v>
      </c>
    </row>
    <row r="265" spans="1:13" s="95" customFormat="1" ht="18" customHeight="1" x14ac:dyDescent="0.2">
      <c r="A265" s="90"/>
      <c r="B265" s="91" t="s">
        <v>307</v>
      </c>
      <c r="C265" s="91"/>
      <c r="D265" s="91"/>
      <c r="E265" s="92" t="s">
        <v>508</v>
      </c>
      <c r="F265" s="92" t="s">
        <v>716</v>
      </c>
      <c r="G265" s="92" t="s">
        <v>541</v>
      </c>
      <c r="H265" s="93">
        <v>82.5</v>
      </c>
      <c r="I265" s="93">
        <v>80</v>
      </c>
      <c r="J265" s="93">
        <v>0</v>
      </c>
      <c r="K265" s="93">
        <v>0</v>
      </c>
      <c r="L265" s="93">
        <v>48.372500000000002</v>
      </c>
      <c r="M265" s="94">
        <v>1336.49</v>
      </c>
    </row>
    <row r="266" spans="1:13" s="95" customFormat="1" ht="18" customHeight="1" x14ac:dyDescent="0.2">
      <c r="A266" s="90"/>
      <c r="B266" s="91" t="s">
        <v>932</v>
      </c>
      <c r="C266" s="91"/>
      <c r="D266" s="91"/>
      <c r="E266" s="92" t="s">
        <v>933</v>
      </c>
      <c r="F266" s="92" t="s">
        <v>934</v>
      </c>
      <c r="G266" s="92" t="s">
        <v>541</v>
      </c>
      <c r="H266" s="93">
        <v>52</v>
      </c>
      <c r="I266" s="93">
        <v>0</v>
      </c>
      <c r="J266" s="93">
        <v>0</v>
      </c>
      <c r="K266" s="93">
        <v>0</v>
      </c>
      <c r="L266" s="93">
        <v>16.12</v>
      </c>
      <c r="M266" s="94">
        <v>445.38</v>
      </c>
    </row>
    <row r="267" spans="1:13" s="95" customFormat="1" ht="18" customHeight="1" x14ac:dyDescent="0.2">
      <c r="A267" s="90"/>
      <c r="B267" s="91" t="s">
        <v>313</v>
      </c>
      <c r="C267" s="91"/>
      <c r="D267" s="91"/>
      <c r="E267" s="92" t="s">
        <v>314</v>
      </c>
      <c r="F267" s="92" t="s">
        <v>717</v>
      </c>
      <c r="G267" s="92" t="s">
        <v>541</v>
      </c>
      <c r="H267" s="93">
        <v>53.95</v>
      </c>
      <c r="I267" s="93">
        <v>36.4</v>
      </c>
      <c r="J267" s="93">
        <v>38.133333333333333</v>
      </c>
      <c r="K267" s="93">
        <v>0</v>
      </c>
      <c r="L267" s="93">
        <v>37.253883333333334</v>
      </c>
      <c r="M267" s="94">
        <v>1029.29</v>
      </c>
    </row>
    <row r="268" spans="1:13" s="95" customFormat="1" ht="18" customHeight="1" x14ac:dyDescent="0.2">
      <c r="A268" s="90"/>
      <c r="B268" s="91" t="s">
        <v>1167</v>
      </c>
      <c r="C268" s="91"/>
      <c r="D268" s="91"/>
      <c r="E268" s="92" t="s">
        <v>1168</v>
      </c>
      <c r="F268" s="92" t="s">
        <v>1169</v>
      </c>
      <c r="G268" s="92" t="s">
        <v>541</v>
      </c>
      <c r="H268" s="93">
        <v>44.3</v>
      </c>
      <c r="I268" s="93">
        <v>80</v>
      </c>
      <c r="J268" s="93">
        <v>0</v>
      </c>
      <c r="K268" s="93">
        <v>0</v>
      </c>
      <c r="L268" s="93">
        <v>32.133000000000003</v>
      </c>
      <c r="M268" s="94">
        <v>887.81</v>
      </c>
    </row>
    <row r="269" spans="1:13" s="95" customFormat="1" ht="18" customHeight="1" x14ac:dyDescent="0.2">
      <c r="A269" s="90"/>
      <c r="B269" s="91" t="s">
        <v>317</v>
      </c>
      <c r="C269" s="91"/>
      <c r="D269" s="91"/>
      <c r="E269" s="92" t="s">
        <v>318</v>
      </c>
      <c r="F269" s="92" t="s">
        <v>718</v>
      </c>
      <c r="G269" s="92" t="s">
        <v>541</v>
      </c>
      <c r="H269" s="93">
        <v>90</v>
      </c>
      <c r="I269" s="93">
        <v>80</v>
      </c>
      <c r="J269" s="93">
        <v>0</v>
      </c>
      <c r="K269" s="93">
        <v>0</v>
      </c>
      <c r="L269" s="93">
        <v>50.93</v>
      </c>
      <c r="M269" s="94">
        <v>1407.15</v>
      </c>
    </row>
    <row r="270" spans="1:13" s="95" customFormat="1" ht="18" customHeight="1" x14ac:dyDescent="0.2">
      <c r="A270" s="90"/>
      <c r="B270" s="91" t="s">
        <v>935</v>
      </c>
      <c r="C270" s="91"/>
      <c r="D270" s="91"/>
      <c r="E270" s="92" t="s">
        <v>936</v>
      </c>
      <c r="F270" s="92" t="s">
        <v>937</v>
      </c>
      <c r="G270" s="92" t="s">
        <v>541</v>
      </c>
      <c r="H270" s="93">
        <v>85</v>
      </c>
      <c r="I270" s="93">
        <v>80</v>
      </c>
      <c r="J270" s="93">
        <v>62.133333333333333</v>
      </c>
      <c r="K270" s="93">
        <v>0</v>
      </c>
      <c r="L270" s="93">
        <v>59.040666666666667</v>
      </c>
      <c r="M270" s="94">
        <v>1631.24</v>
      </c>
    </row>
    <row r="271" spans="1:13" s="95" customFormat="1" ht="18" customHeight="1" x14ac:dyDescent="0.2">
      <c r="A271" s="90"/>
      <c r="B271" s="91" t="s">
        <v>473</v>
      </c>
      <c r="C271" s="91"/>
      <c r="D271" s="91"/>
      <c r="E271" s="92" t="s">
        <v>574</v>
      </c>
      <c r="F271" s="92" t="s">
        <v>719</v>
      </c>
      <c r="G271" s="92" t="s">
        <v>541</v>
      </c>
      <c r="H271" s="93">
        <v>25.5</v>
      </c>
      <c r="I271" s="93">
        <v>70</v>
      </c>
      <c r="J271" s="93">
        <v>30.666666666666664</v>
      </c>
      <c r="K271" s="93">
        <v>0</v>
      </c>
      <c r="L271" s="93">
        <v>31.058333333333337</v>
      </c>
      <c r="M271" s="94">
        <v>858.11</v>
      </c>
    </row>
    <row r="272" spans="1:13" s="95" customFormat="1" ht="18" customHeight="1" x14ac:dyDescent="0.2">
      <c r="A272" s="90"/>
      <c r="B272" s="91" t="s">
        <v>1070</v>
      </c>
      <c r="C272" s="91"/>
      <c r="D272" s="91"/>
      <c r="E272" s="92" t="s">
        <v>1071</v>
      </c>
      <c r="F272" s="92" t="s">
        <v>720</v>
      </c>
      <c r="G272" s="92" t="s">
        <v>541</v>
      </c>
      <c r="H272" s="93">
        <v>20.2</v>
      </c>
      <c r="I272" s="93">
        <v>49.9</v>
      </c>
      <c r="J272" s="93">
        <v>0</v>
      </c>
      <c r="K272" s="93">
        <v>0</v>
      </c>
      <c r="L272" s="93">
        <v>17.739000000000001</v>
      </c>
      <c r="M272" s="94">
        <v>490.11</v>
      </c>
    </row>
    <row r="273" spans="1:13" s="95" customFormat="1" ht="18" customHeight="1" x14ac:dyDescent="0.2">
      <c r="A273" s="90"/>
      <c r="B273" s="91" t="s">
        <v>326</v>
      </c>
      <c r="C273" s="91"/>
      <c r="D273" s="91"/>
      <c r="E273" s="92" t="s">
        <v>327</v>
      </c>
      <c r="F273" s="92" t="s">
        <v>720</v>
      </c>
      <c r="G273" s="92" t="s">
        <v>541</v>
      </c>
      <c r="H273" s="93">
        <v>68</v>
      </c>
      <c r="I273" s="93">
        <v>0</v>
      </c>
      <c r="J273" s="93">
        <v>0</v>
      </c>
      <c r="K273" s="93">
        <v>0</v>
      </c>
      <c r="L273" s="93">
        <v>21.08</v>
      </c>
      <c r="M273" s="94">
        <v>582.41999999999996</v>
      </c>
    </row>
    <row r="274" spans="1:13" s="95" customFormat="1" ht="18" customHeight="1" x14ac:dyDescent="0.2">
      <c r="A274" s="90"/>
      <c r="B274" s="91" t="s">
        <v>328</v>
      </c>
      <c r="C274" s="91"/>
      <c r="D274" s="91"/>
      <c r="E274" s="92" t="s">
        <v>575</v>
      </c>
      <c r="F274" s="92" t="s">
        <v>720</v>
      </c>
      <c r="G274" s="92" t="s">
        <v>541</v>
      </c>
      <c r="H274" s="93">
        <v>80</v>
      </c>
      <c r="I274" s="93">
        <v>100</v>
      </c>
      <c r="J274" s="93">
        <v>89.333333333333329</v>
      </c>
      <c r="K274" s="93">
        <v>0</v>
      </c>
      <c r="L274" s="93">
        <v>68.346666666666664</v>
      </c>
      <c r="M274" s="94">
        <v>1888.36</v>
      </c>
    </row>
    <row r="275" spans="1:13" s="95" customFormat="1" ht="18" customHeight="1" x14ac:dyDescent="0.2">
      <c r="A275" s="90"/>
      <c r="B275" s="91" t="s">
        <v>1072</v>
      </c>
      <c r="C275" s="91"/>
      <c r="D275" s="91"/>
      <c r="E275" s="92" t="s">
        <v>1073</v>
      </c>
      <c r="F275" s="92" t="s">
        <v>720</v>
      </c>
      <c r="G275" s="92" t="s">
        <v>541</v>
      </c>
      <c r="H275" s="93">
        <v>86.25</v>
      </c>
      <c r="I275" s="93">
        <v>90</v>
      </c>
      <c r="J275" s="93">
        <v>0</v>
      </c>
      <c r="K275" s="93">
        <v>0</v>
      </c>
      <c r="L275" s="93">
        <v>52.181250000000006</v>
      </c>
      <c r="M275" s="94">
        <v>1441.72</v>
      </c>
    </row>
    <row r="276" spans="1:13" s="95" customFormat="1" ht="18" customHeight="1" x14ac:dyDescent="0.2">
      <c r="A276" s="90"/>
      <c r="B276" s="91" t="s">
        <v>1170</v>
      </c>
      <c r="C276" s="91"/>
      <c r="D276" s="91"/>
      <c r="E276" s="92" t="s">
        <v>1171</v>
      </c>
      <c r="F276" s="92" t="s">
        <v>720</v>
      </c>
      <c r="G276" s="92" t="s">
        <v>541</v>
      </c>
      <c r="H276" s="93">
        <v>84.75</v>
      </c>
      <c r="I276" s="93">
        <v>80</v>
      </c>
      <c r="J276" s="93">
        <v>0</v>
      </c>
      <c r="K276" s="93">
        <v>0</v>
      </c>
      <c r="L276" s="93">
        <v>49.139750000000006</v>
      </c>
      <c r="M276" s="94">
        <v>1357.69</v>
      </c>
    </row>
    <row r="277" spans="1:13" s="95" customFormat="1" ht="18" customHeight="1" x14ac:dyDescent="0.2">
      <c r="A277" s="90"/>
      <c r="B277" s="91" t="s">
        <v>1253</v>
      </c>
      <c r="C277" s="91"/>
      <c r="D277" s="91"/>
      <c r="E277" s="92" t="s">
        <v>1254</v>
      </c>
      <c r="F277" s="92" t="s">
        <v>721</v>
      </c>
      <c r="G277" s="92" t="s">
        <v>541</v>
      </c>
      <c r="H277" s="93">
        <v>93</v>
      </c>
      <c r="I277" s="93">
        <v>90</v>
      </c>
      <c r="J277" s="93">
        <v>47.733333333333334</v>
      </c>
      <c r="K277" s="93">
        <v>0</v>
      </c>
      <c r="L277" s="93">
        <v>60.50866666666667</v>
      </c>
      <c r="M277" s="94">
        <v>1671.8</v>
      </c>
    </row>
    <row r="278" spans="1:13" s="95" customFormat="1" ht="18" customHeight="1" x14ac:dyDescent="0.2">
      <c r="A278" s="90"/>
      <c r="B278" s="91" t="s">
        <v>1074</v>
      </c>
      <c r="C278" s="91"/>
      <c r="D278" s="91"/>
      <c r="E278" s="92" t="s">
        <v>1075</v>
      </c>
      <c r="F278" s="92" t="s">
        <v>721</v>
      </c>
      <c r="G278" s="92" t="s">
        <v>541</v>
      </c>
      <c r="H278" s="93">
        <v>90</v>
      </c>
      <c r="I278" s="93">
        <v>100</v>
      </c>
      <c r="J278" s="93">
        <v>63.733333333333334</v>
      </c>
      <c r="K278" s="93">
        <v>0</v>
      </c>
      <c r="L278" s="93">
        <v>72.114533333333341</v>
      </c>
      <c r="M278" s="94">
        <v>1992.46</v>
      </c>
    </row>
    <row r="279" spans="1:13" s="95" customFormat="1" ht="18" customHeight="1" x14ac:dyDescent="0.2">
      <c r="A279" s="90"/>
      <c r="B279" s="91" t="s">
        <v>303</v>
      </c>
      <c r="C279" s="91"/>
      <c r="D279" s="91"/>
      <c r="E279" s="92" t="s">
        <v>576</v>
      </c>
      <c r="F279" s="92" t="s">
        <v>722</v>
      </c>
      <c r="G279" s="92" t="s">
        <v>541</v>
      </c>
      <c r="H279" s="93">
        <v>80</v>
      </c>
      <c r="I279" s="93">
        <v>90</v>
      </c>
      <c r="J279" s="93">
        <v>67.2</v>
      </c>
      <c r="K279" s="93">
        <v>0</v>
      </c>
      <c r="L279" s="93">
        <v>60.956000000000003</v>
      </c>
      <c r="M279" s="94">
        <v>1684.16</v>
      </c>
    </row>
    <row r="280" spans="1:13" s="95" customFormat="1" ht="18" customHeight="1" x14ac:dyDescent="0.2">
      <c r="A280" s="90"/>
      <c r="B280" s="91" t="s">
        <v>331</v>
      </c>
      <c r="C280" s="91"/>
      <c r="D280" s="91"/>
      <c r="E280" s="92" t="s">
        <v>332</v>
      </c>
      <c r="F280" s="92" t="s">
        <v>723</v>
      </c>
      <c r="G280" s="92" t="s">
        <v>541</v>
      </c>
      <c r="H280" s="93">
        <v>58</v>
      </c>
      <c r="I280" s="93">
        <v>0</v>
      </c>
      <c r="J280" s="93">
        <v>0</v>
      </c>
      <c r="K280" s="93">
        <v>0</v>
      </c>
      <c r="L280" s="93">
        <v>17.98</v>
      </c>
      <c r="M280" s="94">
        <v>496.77</v>
      </c>
    </row>
    <row r="281" spans="1:13" s="95" customFormat="1" ht="18" customHeight="1" x14ac:dyDescent="0.2">
      <c r="A281" s="90"/>
      <c r="B281" s="91" t="s">
        <v>1255</v>
      </c>
      <c r="C281" s="91"/>
      <c r="D281" s="91"/>
      <c r="E281" s="92" t="s">
        <v>1256</v>
      </c>
      <c r="F281" s="92" t="s">
        <v>723</v>
      </c>
      <c r="G281" s="92" t="s">
        <v>541</v>
      </c>
      <c r="H281" s="93">
        <v>79.75</v>
      </c>
      <c r="I281" s="93">
        <v>90</v>
      </c>
      <c r="J281" s="93">
        <v>56.8</v>
      </c>
      <c r="K281" s="93">
        <v>0</v>
      </c>
      <c r="L281" s="93">
        <v>58.486499999999999</v>
      </c>
      <c r="M281" s="94">
        <v>1615.93</v>
      </c>
    </row>
    <row r="282" spans="1:13" s="95" customFormat="1" ht="18" customHeight="1" x14ac:dyDescent="0.2">
      <c r="A282" s="90"/>
      <c r="B282" s="91" t="s">
        <v>1257</v>
      </c>
      <c r="C282" s="91"/>
      <c r="D282" s="91"/>
      <c r="E282" s="92" t="s">
        <v>1258</v>
      </c>
      <c r="F282" s="92" t="s">
        <v>723</v>
      </c>
      <c r="G282" s="92" t="s">
        <v>541</v>
      </c>
      <c r="H282" s="93">
        <v>0</v>
      </c>
      <c r="I282" s="93">
        <v>0</v>
      </c>
      <c r="J282" s="93">
        <v>47.2</v>
      </c>
      <c r="K282" s="93">
        <v>0</v>
      </c>
      <c r="L282" s="93">
        <v>10.856000000000002</v>
      </c>
      <c r="M282" s="94">
        <v>299.94</v>
      </c>
    </row>
    <row r="283" spans="1:13" s="95" customFormat="1" ht="18" customHeight="1" x14ac:dyDescent="0.2">
      <c r="A283" s="90"/>
      <c r="B283" s="91" t="s">
        <v>832</v>
      </c>
      <c r="C283" s="91"/>
      <c r="D283" s="91"/>
      <c r="E283" s="92" t="s">
        <v>833</v>
      </c>
      <c r="F283" s="92" t="s">
        <v>723</v>
      </c>
      <c r="G283" s="92" t="s">
        <v>541</v>
      </c>
      <c r="H283" s="93">
        <v>66.25</v>
      </c>
      <c r="I283" s="93">
        <v>40</v>
      </c>
      <c r="J283" s="93">
        <v>0</v>
      </c>
      <c r="K283" s="93">
        <v>0</v>
      </c>
      <c r="L283" s="93">
        <v>32.711250000000007</v>
      </c>
      <c r="M283" s="94">
        <v>903.78</v>
      </c>
    </row>
    <row r="284" spans="1:13" s="95" customFormat="1" ht="18" customHeight="1" x14ac:dyDescent="0.2">
      <c r="A284" s="90"/>
      <c r="B284" s="91" t="s">
        <v>321</v>
      </c>
      <c r="C284" s="91"/>
      <c r="D284" s="91"/>
      <c r="E284" s="92" t="s">
        <v>322</v>
      </c>
      <c r="F284" s="92" t="s">
        <v>724</v>
      </c>
      <c r="G284" s="92" t="s">
        <v>541</v>
      </c>
      <c r="H284" s="93">
        <v>56</v>
      </c>
      <c r="I284" s="93">
        <v>70</v>
      </c>
      <c r="J284" s="93">
        <v>62.133333333333333</v>
      </c>
      <c r="K284" s="93">
        <v>0</v>
      </c>
      <c r="L284" s="93">
        <v>47.750666666666667</v>
      </c>
      <c r="M284" s="94">
        <v>1319.31</v>
      </c>
    </row>
    <row r="285" spans="1:13" s="95" customFormat="1" ht="18" customHeight="1" x14ac:dyDescent="0.2">
      <c r="A285" s="90"/>
      <c r="B285" s="91" t="s">
        <v>333</v>
      </c>
      <c r="C285" s="91"/>
      <c r="D285" s="91"/>
      <c r="E285" s="92" t="s">
        <v>334</v>
      </c>
      <c r="F285" s="92" t="s">
        <v>725</v>
      </c>
      <c r="G285" s="92" t="s">
        <v>541</v>
      </c>
      <c r="H285" s="93">
        <v>83.75</v>
      </c>
      <c r="I285" s="93">
        <v>50</v>
      </c>
      <c r="J285" s="93">
        <v>0</v>
      </c>
      <c r="K285" s="93">
        <v>0</v>
      </c>
      <c r="L285" s="93">
        <v>41.208750000000002</v>
      </c>
      <c r="M285" s="94">
        <v>1138.56</v>
      </c>
    </row>
    <row r="286" spans="1:13" s="95" customFormat="1" ht="18" customHeight="1" x14ac:dyDescent="0.2">
      <c r="A286" s="90"/>
      <c r="B286" s="91" t="s">
        <v>335</v>
      </c>
      <c r="C286" s="91"/>
      <c r="D286" s="91"/>
      <c r="E286" s="92" t="s">
        <v>336</v>
      </c>
      <c r="F286" s="92" t="s">
        <v>725</v>
      </c>
      <c r="G286" s="92" t="s">
        <v>541</v>
      </c>
      <c r="H286" s="93">
        <v>81.5</v>
      </c>
      <c r="I286" s="93">
        <v>60</v>
      </c>
      <c r="J286" s="93">
        <v>0</v>
      </c>
      <c r="K286" s="93">
        <v>0</v>
      </c>
      <c r="L286" s="93">
        <v>42.971499999999999</v>
      </c>
      <c r="M286" s="94">
        <v>1187.26</v>
      </c>
    </row>
    <row r="287" spans="1:13" s="95" customFormat="1" ht="18" customHeight="1" x14ac:dyDescent="0.2">
      <c r="A287" s="90"/>
      <c r="B287" s="91" t="s">
        <v>834</v>
      </c>
      <c r="C287" s="91"/>
      <c r="D287" s="91"/>
      <c r="E287" s="92" t="s">
        <v>835</v>
      </c>
      <c r="F287" s="92" t="s">
        <v>725</v>
      </c>
      <c r="G287" s="92" t="s">
        <v>541</v>
      </c>
      <c r="H287" s="93">
        <v>46</v>
      </c>
      <c r="I287" s="93">
        <v>70</v>
      </c>
      <c r="J287" s="93">
        <v>76.533333333333331</v>
      </c>
      <c r="K287" s="93">
        <v>0</v>
      </c>
      <c r="L287" s="93">
        <v>52.758933333333331</v>
      </c>
      <c r="M287" s="94">
        <v>1457.68</v>
      </c>
    </row>
    <row r="288" spans="1:13" s="95" customFormat="1" ht="18" customHeight="1" x14ac:dyDescent="0.2">
      <c r="A288" s="90"/>
      <c r="B288" s="91" t="s">
        <v>836</v>
      </c>
      <c r="C288" s="91"/>
      <c r="D288" s="91"/>
      <c r="E288" s="92" t="s">
        <v>837</v>
      </c>
      <c r="F288" s="92" t="s">
        <v>725</v>
      </c>
      <c r="G288" s="92" t="s">
        <v>541</v>
      </c>
      <c r="H288" s="93">
        <v>83.5</v>
      </c>
      <c r="I288" s="93">
        <v>60</v>
      </c>
      <c r="J288" s="93">
        <v>0</v>
      </c>
      <c r="K288" s="93">
        <v>0</v>
      </c>
      <c r="L288" s="93">
        <v>43.653500000000008</v>
      </c>
      <c r="M288" s="94">
        <v>1206.1099999999999</v>
      </c>
    </row>
    <row r="289" spans="1:13" s="95" customFormat="1" ht="18" customHeight="1" x14ac:dyDescent="0.2">
      <c r="A289" s="90"/>
      <c r="B289" s="91" t="s">
        <v>1259</v>
      </c>
      <c r="C289" s="91"/>
      <c r="D289" s="91"/>
      <c r="E289" s="92" t="s">
        <v>1260</v>
      </c>
      <c r="F289" s="92" t="s">
        <v>901</v>
      </c>
      <c r="G289" s="92" t="s">
        <v>541</v>
      </c>
      <c r="H289" s="93">
        <v>36.5</v>
      </c>
      <c r="I289" s="93">
        <v>48.2</v>
      </c>
      <c r="J289" s="93">
        <v>0</v>
      </c>
      <c r="K289" s="93">
        <v>0</v>
      </c>
      <c r="L289" s="93">
        <v>22.401</v>
      </c>
      <c r="M289" s="94">
        <v>618.91999999999996</v>
      </c>
    </row>
    <row r="290" spans="1:13" s="95" customFormat="1" ht="18" customHeight="1" x14ac:dyDescent="0.2">
      <c r="A290" s="90"/>
      <c r="B290" s="91" t="s">
        <v>509</v>
      </c>
      <c r="C290" s="91"/>
      <c r="D290" s="91"/>
      <c r="E290" s="92" t="s">
        <v>838</v>
      </c>
      <c r="F290" s="92" t="s">
        <v>726</v>
      </c>
      <c r="G290" s="92" t="s">
        <v>541</v>
      </c>
      <c r="H290" s="93">
        <v>32.15</v>
      </c>
      <c r="I290" s="93">
        <v>14.5</v>
      </c>
      <c r="J290" s="93">
        <v>41.333333333333329</v>
      </c>
      <c r="K290" s="93">
        <v>0</v>
      </c>
      <c r="L290" s="93">
        <v>22.808166666666665</v>
      </c>
      <c r="M290" s="94">
        <v>630.16999999999996</v>
      </c>
    </row>
    <row r="291" spans="1:13" s="95" customFormat="1" ht="18" customHeight="1" x14ac:dyDescent="0.2">
      <c r="A291" s="90"/>
      <c r="B291" s="91" t="s">
        <v>1076</v>
      </c>
      <c r="C291" s="91"/>
      <c r="D291" s="91"/>
      <c r="E291" s="92" t="s">
        <v>1077</v>
      </c>
      <c r="F291" s="92" t="s">
        <v>1078</v>
      </c>
      <c r="G291" s="92" t="s">
        <v>541</v>
      </c>
      <c r="H291" s="93">
        <v>83.75</v>
      </c>
      <c r="I291" s="93">
        <v>70</v>
      </c>
      <c r="J291" s="93">
        <v>0</v>
      </c>
      <c r="K291" s="93">
        <v>0</v>
      </c>
      <c r="L291" s="93">
        <v>42.0625</v>
      </c>
      <c r="M291" s="94">
        <v>1162.1500000000001</v>
      </c>
    </row>
    <row r="292" spans="1:13" s="95" customFormat="1" ht="18" customHeight="1" x14ac:dyDescent="0.2">
      <c r="A292" s="90"/>
      <c r="B292" s="91" t="s">
        <v>208</v>
      </c>
      <c r="C292" s="91"/>
      <c r="D292" s="91"/>
      <c r="E292" s="92" t="s">
        <v>209</v>
      </c>
      <c r="F292" s="92" t="s">
        <v>727</v>
      </c>
      <c r="G292" s="92" t="s">
        <v>541</v>
      </c>
      <c r="H292" s="93">
        <v>40.25</v>
      </c>
      <c r="I292" s="93">
        <v>10.4</v>
      </c>
      <c r="J292" s="93">
        <v>0</v>
      </c>
      <c r="K292" s="93">
        <v>0</v>
      </c>
      <c r="L292" s="93">
        <v>16.356449999999999</v>
      </c>
      <c r="M292" s="94">
        <v>451.91</v>
      </c>
    </row>
    <row r="293" spans="1:13" s="95" customFormat="1" ht="18" customHeight="1" x14ac:dyDescent="0.2">
      <c r="A293" s="90"/>
      <c r="B293" s="91" t="s">
        <v>1172</v>
      </c>
      <c r="C293" s="91"/>
      <c r="D293" s="91"/>
      <c r="E293" s="92" t="s">
        <v>1173</v>
      </c>
      <c r="F293" s="92" t="s">
        <v>1174</v>
      </c>
      <c r="G293" s="92" t="s">
        <v>541</v>
      </c>
      <c r="H293" s="93">
        <v>74.25</v>
      </c>
      <c r="I293" s="93">
        <v>90</v>
      </c>
      <c r="J293" s="93">
        <v>29.6</v>
      </c>
      <c r="K293" s="93">
        <v>0</v>
      </c>
      <c r="L293" s="93">
        <v>50.525500000000001</v>
      </c>
      <c r="M293" s="94">
        <v>1395.97</v>
      </c>
    </row>
    <row r="294" spans="1:13" s="95" customFormat="1" ht="18" customHeight="1" x14ac:dyDescent="0.2">
      <c r="A294" s="90"/>
      <c r="B294" s="91" t="s">
        <v>198</v>
      </c>
      <c r="C294" s="91"/>
      <c r="D294" s="91"/>
      <c r="E294" s="92" t="s">
        <v>199</v>
      </c>
      <c r="F294" s="92" t="s">
        <v>728</v>
      </c>
      <c r="G294" s="92" t="s">
        <v>541</v>
      </c>
      <c r="H294" s="93">
        <v>51.4</v>
      </c>
      <c r="I294" s="93">
        <v>60</v>
      </c>
      <c r="J294" s="93">
        <v>0</v>
      </c>
      <c r="K294" s="93">
        <v>0</v>
      </c>
      <c r="L294" s="93">
        <v>32.707400000000007</v>
      </c>
      <c r="M294" s="94">
        <v>903.68</v>
      </c>
    </row>
    <row r="295" spans="1:13" s="95" customFormat="1" ht="18" customHeight="1" x14ac:dyDescent="0.2">
      <c r="A295" s="90"/>
      <c r="B295" s="91" t="s">
        <v>839</v>
      </c>
      <c r="C295" s="91"/>
      <c r="D295" s="91"/>
      <c r="E295" s="92" t="s">
        <v>840</v>
      </c>
      <c r="F295" s="92" t="s">
        <v>729</v>
      </c>
      <c r="G295" s="92" t="s">
        <v>541</v>
      </c>
      <c r="H295" s="93">
        <v>92.5</v>
      </c>
      <c r="I295" s="93">
        <v>90</v>
      </c>
      <c r="J295" s="93">
        <v>83.2</v>
      </c>
      <c r="K295" s="93">
        <v>0</v>
      </c>
      <c r="L295" s="93">
        <v>75.362099999999998</v>
      </c>
      <c r="M295" s="94">
        <v>2082.19</v>
      </c>
    </row>
    <row r="296" spans="1:13" s="95" customFormat="1" ht="18" customHeight="1" x14ac:dyDescent="0.2">
      <c r="A296" s="90"/>
      <c r="B296" s="91" t="s">
        <v>287</v>
      </c>
      <c r="C296" s="91"/>
      <c r="D296" s="91"/>
      <c r="E296" s="92" t="s">
        <v>288</v>
      </c>
      <c r="F296" s="92" t="s">
        <v>729</v>
      </c>
      <c r="G296" s="92" t="s">
        <v>541</v>
      </c>
      <c r="H296" s="93">
        <v>72.349999999999994</v>
      </c>
      <c r="I296" s="93">
        <v>90</v>
      </c>
      <c r="J296" s="93">
        <v>0</v>
      </c>
      <c r="K296" s="93">
        <v>0</v>
      </c>
      <c r="L296" s="93">
        <v>47.441350000000007</v>
      </c>
      <c r="M296" s="94">
        <v>1310.76</v>
      </c>
    </row>
    <row r="297" spans="1:13" s="95" customFormat="1" ht="18" customHeight="1" x14ac:dyDescent="0.2">
      <c r="A297" s="90"/>
      <c r="B297" s="91" t="s">
        <v>342</v>
      </c>
      <c r="C297" s="91"/>
      <c r="D297" s="91"/>
      <c r="E297" s="92" t="s">
        <v>343</v>
      </c>
      <c r="F297" s="92" t="s">
        <v>730</v>
      </c>
      <c r="G297" s="92" t="s">
        <v>541</v>
      </c>
      <c r="H297" s="93">
        <v>18.55</v>
      </c>
      <c r="I297" s="93">
        <v>100</v>
      </c>
      <c r="J297" s="93">
        <v>66.400000000000006</v>
      </c>
      <c r="K297" s="93">
        <v>0</v>
      </c>
      <c r="L297" s="93">
        <v>44.022500000000008</v>
      </c>
      <c r="M297" s="94">
        <v>1216.3</v>
      </c>
    </row>
    <row r="298" spans="1:13" s="95" customFormat="1" ht="18" customHeight="1" x14ac:dyDescent="0.2">
      <c r="A298" s="90"/>
      <c r="B298" s="91" t="s">
        <v>1079</v>
      </c>
      <c r="C298" s="91"/>
      <c r="D298" s="91"/>
      <c r="E298" s="92" t="s">
        <v>1080</v>
      </c>
      <c r="F298" s="92" t="s">
        <v>731</v>
      </c>
      <c r="G298" s="92" t="s">
        <v>541</v>
      </c>
      <c r="H298" s="93">
        <v>69.25</v>
      </c>
      <c r="I298" s="93">
        <v>46.7</v>
      </c>
      <c r="J298" s="93">
        <v>79.2</v>
      </c>
      <c r="K298" s="93">
        <v>0</v>
      </c>
      <c r="L298" s="93">
        <v>55.466950000000004</v>
      </c>
      <c r="M298" s="94">
        <v>1532.5</v>
      </c>
    </row>
    <row r="299" spans="1:13" s="95" customFormat="1" ht="18" customHeight="1" x14ac:dyDescent="0.2">
      <c r="A299" s="90"/>
      <c r="B299" s="91" t="s">
        <v>259</v>
      </c>
      <c r="C299" s="91"/>
      <c r="D299" s="91"/>
      <c r="E299" s="92" t="s">
        <v>260</v>
      </c>
      <c r="F299" s="92" t="s">
        <v>732</v>
      </c>
      <c r="G299" s="92" t="s">
        <v>541</v>
      </c>
      <c r="H299" s="93">
        <v>88.75</v>
      </c>
      <c r="I299" s="93">
        <v>80</v>
      </c>
      <c r="J299" s="93">
        <v>100</v>
      </c>
      <c r="K299" s="93">
        <v>0</v>
      </c>
      <c r="L299" s="93">
        <v>75.803749999999994</v>
      </c>
      <c r="M299" s="94">
        <v>2094.39</v>
      </c>
    </row>
    <row r="300" spans="1:13" s="95" customFormat="1" ht="18" customHeight="1" x14ac:dyDescent="0.2">
      <c r="A300" s="90"/>
      <c r="B300" s="91" t="s">
        <v>261</v>
      </c>
      <c r="C300" s="91"/>
      <c r="D300" s="91"/>
      <c r="E300" s="92" t="s">
        <v>1175</v>
      </c>
      <c r="F300" s="92" t="s">
        <v>732</v>
      </c>
      <c r="G300" s="92" t="s">
        <v>541</v>
      </c>
      <c r="H300" s="93">
        <v>74</v>
      </c>
      <c r="I300" s="93">
        <v>80</v>
      </c>
      <c r="J300" s="93">
        <v>0</v>
      </c>
      <c r="K300" s="93">
        <v>0</v>
      </c>
      <c r="L300" s="93">
        <v>45.474000000000011</v>
      </c>
      <c r="M300" s="94">
        <v>1256.4100000000001</v>
      </c>
    </row>
    <row r="301" spans="1:13" s="95" customFormat="1" ht="18" customHeight="1" x14ac:dyDescent="0.2">
      <c r="A301" s="90"/>
      <c r="B301" s="91" t="s">
        <v>841</v>
      </c>
      <c r="C301" s="91"/>
      <c r="D301" s="91"/>
      <c r="E301" s="92" t="s">
        <v>842</v>
      </c>
      <c r="F301" s="92" t="s">
        <v>733</v>
      </c>
      <c r="G301" s="92" t="s">
        <v>541</v>
      </c>
      <c r="H301" s="93">
        <v>24</v>
      </c>
      <c r="I301" s="93">
        <v>0</v>
      </c>
      <c r="J301" s="93">
        <v>0</v>
      </c>
      <c r="K301" s="93">
        <v>0</v>
      </c>
      <c r="L301" s="93">
        <v>7.4399999999999995</v>
      </c>
      <c r="M301" s="94">
        <v>205.56</v>
      </c>
    </row>
    <row r="302" spans="1:13" s="95" customFormat="1" ht="18" customHeight="1" x14ac:dyDescent="0.2">
      <c r="A302" s="90"/>
      <c r="B302" s="91" t="s">
        <v>1081</v>
      </c>
      <c r="C302" s="91"/>
      <c r="D302" s="91"/>
      <c r="E302" s="92" t="s">
        <v>1082</v>
      </c>
      <c r="F302" s="92" t="s">
        <v>733</v>
      </c>
      <c r="G302" s="92" t="s">
        <v>541</v>
      </c>
      <c r="H302" s="93">
        <v>75</v>
      </c>
      <c r="I302" s="93">
        <v>80</v>
      </c>
      <c r="J302" s="93">
        <v>43.466666666666669</v>
      </c>
      <c r="K302" s="93">
        <v>0</v>
      </c>
      <c r="L302" s="93">
        <v>51.647333333333336</v>
      </c>
      <c r="M302" s="94">
        <v>1426.97</v>
      </c>
    </row>
    <row r="303" spans="1:13" s="95" customFormat="1" ht="18" customHeight="1" x14ac:dyDescent="0.2">
      <c r="A303" s="90"/>
      <c r="B303" s="91" t="s">
        <v>337</v>
      </c>
      <c r="C303" s="91"/>
      <c r="D303" s="91"/>
      <c r="E303" s="92" t="s">
        <v>338</v>
      </c>
      <c r="F303" s="92" t="s">
        <v>734</v>
      </c>
      <c r="G303" s="92" t="s">
        <v>541</v>
      </c>
      <c r="H303" s="93">
        <v>49.9</v>
      </c>
      <c r="I303" s="93">
        <v>70</v>
      </c>
      <c r="J303" s="93">
        <v>0</v>
      </c>
      <c r="K303" s="93">
        <v>0</v>
      </c>
      <c r="L303" s="93">
        <v>34.725900000000003</v>
      </c>
      <c r="M303" s="94">
        <v>959.45</v>
      </c>
    </row>
    <row r="304" spans="1:13" s="95" customFormat="1" ht="18" customHeight="1" x14ac:dyDescent="0.2">
      <c r="A304" s="90"/>
      <c r="B304" s="91" t="s">
        <v>1176</v>
      </c>
      <c r="C304" s="91"/>
      <c r="D304" s="91"/>
      <c r="E304" s="92" t="s">
        <v>1177</v>
      </c>
      <c r="F304" s="92" t="s">
        <v>1178</v>
      </c>
      <c r="G304" s="92" t="s">
        <v>541</v>
      </c>
      <c r="H304" s="93">
        <v>64.650000000000006</v>
      </c>
      <c r="I304" s="93">
        <v>0</v>
      </c>
      <c r="J304" s="93">
        <v>0</v>
      </c>
      <c r="K304" s="93">
        <v>0</v>
      </c>
      <c r="L304" s="93">
        <v>22.045650000000006</v>
      </c>
      <c r="M304" s="94">
        <v>609.1</v>
      </c>
    </row>
    <row r="305" spans="1:13" s="95" customFormat="1" ht="18" customHeight="1" x14ac:dyDescent="0.2">
      <c r="A305" s="90"/>
      <c r="B305" s="91" t="s">
        <v>1083</v>
      </c>
      <c r="C305" s="91"/>
      <c r="D305" s="91"/>
      <c r="E305" s="92" t="s">
        <v>1084</v>
      </c>
      <c r="F305" s="92" t="s">
        <v>684</v>
      </c>
      <c r="G305" s="92" t="s">
        <v>541</v>
      </c>
      <c r="H305" s="93">
        <v>0</v>
      </c>
      <c r="I305" s="93">
        <v>0</v>
      </c>
      <c r="J305" s="93">
        <v>100</v>
      </c>
      <c r="K305" s="93">
        <v>0</v>
      </c>
      <c r="L305" s="93">
        <v>23</v>
      </c>
      <c r="M305" s="94">
        <v>635.47</v>
      </c>
    </row>
    <row r="306" spans="1:13" s="95" customFormat="1" ht="18" customHeight="1" x14ac:dyDescent="0.2">
      <c r="A306" s="90"/>
      <c r="B306" s="91" t="s">
        <v>843</v>
      </c>
      <c r="C306" s="91"/>
      <c r="D306" s="91"/>
      <c r="E306" s="92" t="s">
        <v>844</v>
      </c>
      <c r="F306" s="92" t="s">
        <v>687</v>
      </c>
      <c r="G306" s="92" t="s">
        <v>541</v>
      </c>
      <c r="H306" s="93">
        <v>26.2</v>
      </c>
      <c r="I306" s="93">
        <v>50</v>
      </c>
      <c r="J306" s="93">
        <v>0</v>
      </c>
      <c r="K306" s="93">
        <v>0</v>
      </c>
      <c r="L306" s="93">
        <v>21.584200000000003</v>
      </c>
      <c r="M306" s="94">
        <v>596.35</v>
      </c>
    </row>
    <row r="307" spans="1:13" s="95" customFormat="1" ht="18" customHeight="1" x14ac:dyDescent="0.2">
      <c r="A307" s="90"/>
      <c r="B307" s="91" t="s">
        <v>938</v>
      </c>
      <c r="C307" s="91"/>
      <c r="D307" s="91"/>
      <c r="E307" s="92" t="s">
        <v>939</v>
      </c>
      <c r="F307" s="92" t="s">
        <v>687</v>
      </c>
      <c r="G307" s="92" t="s">
        <v>541</v>
      </c>
      <c r="H307" s="93">
        <v>68.25</v>
      </c>
      <c r="I307" s="93">
        <v>60</v>
      </c>
      <c r="J307" s="93">
        <v>70.133333333333326</v>
      </c>
      <c r="K307" s="93">
        <v>0</v>
      </c>
      <c r="L307" s="93">
        <v>51.088166666666666</v>
      </c>
      <c r="M307" s="94">
        <v>1411.52</v>
      </c>
    </row>
    <row r="308" spans="1:13" s="95" customFormat="1" ht="18" customHeight="1" x14ac:dyDescent="0.2">
      <c r="A308" s="90"/>
      <c r="B308" s="91" t="s">
        <v>233</v>
      </c>
      <c r="C308" s="91"/>
      <c r="D308" s="91"/>
      <c r="E308" s="92" t="s">
        <v>510</v>
      </c>
      <c r="F308" s="92" t="s">
        <v>687</v>
      </c>
      <c r="G308" s="92" t="s">
        <v>541</v>
      </c>
      <c r="H308" s="93">
        <v>91</v>
      </c>
      <c r="I308" s="93">
        <v>100</v>
      </c>
      <c r="J308" s="93">
        <v>72.266666666666666</v>
      </c>
      <c r="K308" s="93">
        <v>0</v>
      </c>
      <c r="L308" s="93">
        <v>74.614466666666672</v>
      </c>
      <c r="M308" s="94">
        <v>2061.5300000000002</v>
      </c>
    </row>
    <row r="309" spans="1:13" s="95" customFormat="1" ht="18" customHeight="1" x14ac:dyDescent="0.2">
      <c r="A309" s="90"/>
      <c r="B309" s="91" t="s">
        <v>278</v>
      </c>
      <c r="C309" s="91"/>
      <c r="D309" s="91"/>
      <c r="E309" s="92" t="s">
        <v>279</v>
      </c>
      <c r="F309" s="92" t="s">
        <v>704</v>
      </c>
      <c r="G309" s="92" t="s">
        <v>541</v>
      </c>
      <c r="H309" s="93">
        <v>84</v>
      </c>
      <c r="I309" s="93">
        <v>80</v>
      </c>
      <c r="J309" s="93">
        <v>96.8</v>
      </c>
      <c r="K309" s="93">
        <v>0</v>
      </c>
      <c r="L309" s="93">
        <v>73.374399999999994</v>
      </c>
      <c r="M309" s="94">
        <v>2027.27</v>
      </c>
    </row>
    <row r="310" spans="1:13" s="95" customFormat="1" ht="18" customHeight="1" x14ac:dyDescent="0.2">
      <c r="A310" s="90"/>
      <c r="B310" s="91" t="s">
        <v>311</v>
      </c>
      <c r="C310" s="91"/>
      <c r="D310" s="91"/>
      <c r="E310" s="92" t="s">
        <v>312</v>
      </c>
      <c r="F310" s="92" t="s">
        <v>717</v>
      </c>
      <c r="G310" s="92" t="s">
        <v>541</v>
      </c>
      <c r="H310" s="93">
        <v>80</v>
      </c>
      <c r="I310" s="93">
        <v>50</v>
      </c>
      <c r="J310" s="93">
        <v>80.266666666666666</v>
      </c>
      <c r="K310" s="93">
        <v>0</v>
      </c>
      <c r="L310" s="93">
        <v>60.237466666666663</v>
      </c>
      <c r="M310" s="94">
        <v>1664.31</v>
      </c>
    </row>
    <row r="311" spans="1:13" s="95" customFormat="1" ht="18" customHeight="1" x14ac:dyDescent="0.2">
      <c r="A311" s="90"/>
      <c r="B311" s="91" t="s">
        <v>264</v>
      </c>
      <c r="C311" s="91"/>
      <c r="D311" s="91"/>
      <c r="E311" s="92" t="s">
        <v>265</v>
      </c>
      <c r="F311" s="92" t="s">
        <v>733</v>
      </c>
      <c r="G311" s="92" t="s">
        <v>541</v>
      </c>
      <c r="H311" s="93">
        <v>44.85</v>
      </c>
      <c r="I311" s="93">
        <v>40</v>
      </c>
      <c r="J311" s="93">
        <v>50.4</v>
      </c>
      <c r="K311" s="93">
        <v>0</v>
      </c>
      <c r="L311" s="93">
        <v>34.695500000000003</v>
      </c>
      <c r="M311" s="94">
        <v>958.61</v>
      </c>
    </row>
    <row r="312" spans="1:13" s="95" customFormat="1" ht="18" customHeight="1" x14ac:dyDescent="0.2">
      <c r="A312" s="90"/>
      <c r="B312" s="91" t="s">
        <v>1261</v>
      </c>
      <c r="C312" s="91"/>
      <c r="D312" s="91"/>
      <c r="E312" s="92" t="s">
        <v>1262</v>
      </c>
      <c r="F312" s="92" t="s">
        <v>1263</v>
      </c>
      <c r="G312" s="92" t="s">
        <v>541</v>
      </c>
      <c r="H312" s="93">
        <v>32.9</v>
      </c>
      <c r="I312" s="93">
        <v>44.2</v>
      </c>
      <c r="J312" s="93">
        <v>42.4</v>
      </c>
      <c r="K312" s="93">
        <v>0</v>
      </c>
      <c r="L312" s="93">
        <v>30.117000000000004</v>
      </c>
      <c r="M312" s="94">
        <v>832.11</v>
      </c>
    </row>
    <row r="313" spans="1:13" s="95" customFormat="1" ht="18" customHeight="1" x14ac:dyDescent="0.2">
      <c r="A313" s="90"/>
      <c r="B313" s="91" t="s">
        <v>1085</v>
      </c>
      <c r="C313" s="91"/>
      <c r="D313" s="91"/>
      <c r="E313" s="92" t="s">
        <v>1086</v>
      </c>
      <c r="F313" s="92" t="s">
        <v>758</v>
      </c>
      <c r="G313" s="92" t="s">
        <v>541</v>
      </c>
      <c r="H313" s="93">
        <v>100</v>
      </c>
      <c r="I313" s="93">
        <v>80</v>
      </c>
      <c r="J313" s="93">
        <v>0</v>
      </c>
      <c r="K313" s="93">
        <v>0</v>
      </c>
      <c r="L313" s="93">
        <v>49.400000000000006</v>
      </c>
      <c r="M313" s="94">
        <v>1364.88</v>
      </c>
    </row>
    <row r="314" spans="1:13" s="95" customFormat="1" ht="18" customHeight="1" x14ac:dyDescent="0.2">
      <c r="A314" s="90"/>
      <c r="B314" s="91" t="s">
        <v>1264</v>
      </c>
      <c r="C314" s="91"/>
      <c r="D314" s="91"/>
      <c r="E314" s="92" t="s">
        <v>1265</v>
      </c>
      <c r="F314" s="92" t="s">
        <v>684</v>
      </c>
      <c r="G314" s="92" t="s">
        <v>541</v>
      </c>
      <c r="H314" s="93">
        <v>48.6</v>
      </c>
      <c r="I314" s="93">
        <v>0</v>
      </c>
      <c r="J314" s="93">
        <v>0</v>
      </c>
      <c r="K314" s="93">
        <v>0</v>
      </c>
      <c r="L314" s="93">
        <v>15.066000000000001</v>
      </c>
      <c r="M314" s="94">
        <v>416.26</v>
      </c>
    </row>
    <row r="315" spans="1:13" s="95" customFormat="1" ht="18" customHeight="1" x14ac:dyDescent="0.2">
      <c r="A315" s="90"/>
      <c r="B315" s="91" t="s">
        <v>298</v>
      </c>
      <c r="C315" s="91"/>
      <c r="D315" s="91"/>
      <c r="E315" s="92" t="s">
        <v>299</v>
      </c>
      <c r="F315" s="92" t="s">
        <v>736</v>
      </c>
      <c r="G315" s="92" t="s">
        <v>541</v>
      </c>
      <c r="H315" s="93">
        <v>86.25</v>
      </c>
      <c r="I315" s="93">
        <v>90</v>
      </c>
      <c r="J315" s="93">
        <v>0</v>
      </c>
      <c r="K315" s="93">
        <v>0</v>
      </c>
      <c r="L315" s="93">
        <v>52.181250000000006</v>
      </c>
      <c r="M315" s="94">
        <v>1441.72</v>
      </c>
    </row>
    <row r="316" spans="1:13" s="95" customFormat="1" ht="18" customHeight="1" x14ac:dyDescent="0.2">
      <c r="A316" s="90"/>
      <c r="B316" s="91" t="s">
        <v>1087</v>
      </c>
      <c r="C316" s="91"/>
      <c r="D316" s="91"/>
      <c r="E316" s="92" t="s">
        <v>1088</v>
      </c>
      <c r="F316" s="92" t="s">
        <v>723</v>
      </c>
      <c r="G316" s="92" t="s">
        <v>541</v>
      </c>
      <c r="H316" s="93">
        <v>80.5</v>
      </c>
      <c r="I316" s="93">
        <v>80</v>
      </c>
      <c r="J316" s="93">
        <v>73.866666666666674</v>
      </c>
      <c r="K316" s="93">
        <v>0</v>
      </c>
      <c r="L316" s="93">
        <v>60.344333333333338</v>
      </c>
      <c r="M316" s="94">
        <v>1667.26</v>
      </c>
    </row>
    <row r="317" spans="1:13" s="95" customFormat="1" ht="18" customHeight="1" x14ac:dyDescent="0.2">
      <c r="A317" s="90"/>
      <c r="B317" s="91" t="s">
        <v>330</v>
      </c>
      <c r="C317" s="91"/>
      <c r="D317" s="91"/>
      <c r="E317" s="92" t="s">
        <v>577</v>
      </c>
      <c r="F317" s="92" t="s">
        <v>720</v>
      </c>
      <c r="G317" s="92" t="s">
        <v>541</v>
      </c>
      <c r="H317" s="93">
        <v>92.5</v>
      </c>
      <c r="I317" s="93">
        <v>100</v>
      </c>
      <c r="J317" s="93">
        <v>0</v>
      </c>
      <c r="K317" s="93">
        <v>0</v>
      </c>
      <c r="L317" s="93">
        <v>56.842500000000001</v>
      </c>
      <c r="M317" s="94">
        <v>1570.51</v>
      </c>
    </row>
    <row r="318" spans="1:13" s="95" customFormat="1" ht="18" customHeight="1" x14ac:dyDescent="0.2">
      <c r="A318" s="90"/>
      <c r="B318" s="91" t="s">
        <v>578</v>
      </c>
      <c r="C318" s="91"/>
      <c r="D318" s="91"/>
      <c r="E318" s="92" t="s">
        <v>579</v>
      </c>
      <c r="F318" s="92" t="s">
        <v>737</v>
      </c>
      <c r="G318" s="92" t="s">
        <v>541</v>
      </c>
      <c r="H318" s="93">
        <v>82.5</v>
      </c>
      <c r="I318" s="93">
        <v>90</v>
      </c>
      <c r="J318" s="93">
        <v>0</v>
      </c>
      <c r="K318" s="93">
        <v>0</v>
      </c>
      <c r="L318" s="93">
        <v>46.274999999999999</v>
      </c>
      <c r="M318" s="94">
        <v>1278.54</v>
      </c>
    </row>
    <row r="319" spans="1:13" s="95" customFormat="1" ht="18" customHeight="1" x14ac:dyDescent="0.2">
      <c r="A319" s="90"/>
      <c r="B319" s="91" t="s">
        <v>738</v>
      </c>
      <c r="C319" s="91"/>
      <c r="D319" s="91"/>
      <c r="E319" s="92" t="s">
        <v>739</v>
      </c>
      <c r="F319" s="92" t="s">
        <v>704</v>
      </c>
      <c r="G319" s="92" t="s">
        <v>541</v>
      </c>
      <c r="H319" s="93">
        <v>0</v>
      </c>
      <c r="I319" s="93">
        <v>40.799999999999997</v>
      </c>
      <c r="J319" s="93">
        <v>0</v>
      </c>
      <c r="K319" s="93">
        <v>0</v>
      </c>
      <c r="L319" s="93">
        <v>9.3840000000000003</v>
      </c>
      <c r="M319" s="94">
        <v>259.27</v>
      </c>
    </row>
    <row r="320" spans="1:13" s="95" customFormat="1" ht="18" customHeight="1" x14ac:dyDescent="0.2">
      <c r="A320" s="90"/>
      <c r="B320" s="91" t="s">
        <v>200</v>
      </c>
      <c r="C320" s="91"/>
      <c r="D320" s="91"/>
      <c r="E320" s="92" t="s">
        <v>201</v>
      </c>
      <c r="F320" s="92" t="s">
        <v>740</v>
      </c>
      <c r="G320" s="92" t="s">
        <v>541</v>
      </c>
      <c r="H320" s="93">
        <v>26</v>
      </c>
      <c r="I320" s="93">
        <v>36.200000000000003</v>
      </c>
      <c r="J320" s="93">
        <v>0</v>
      </c>
      <c r="K320" s="93">
        <v>0</v>
      </c>
      <c r="L320" s="93">
        <v>18.024600000000003</v>
      </c>
      <c r="M320" s="94">
        <v>498</v>
      </c>
    </row>
    <row r="321" spans="1:13" s="95" customFormat="1" ht="18" customHeight="1" x14ac:dyDescent="0.2">
      <c r="A321" s="90"/>
      <c r="B321" s="91" t="s">
        <v>202</v>
      </c>
      <c r="C321" s="91"/>
      <c r="D321" s="91"/>
      <c r="E321" s="92" t="s">
        <v>203</v>
      </c>
      <c r="F321" s="92" t="s">
        <v>740</v>
      </c>
      <c r="G321" s="92" t="s">
        <v>541</v>
      </c>
      <c r="H321" s="93">
        <v>28.2</v>
      </c>
      <c r="I321" s="93">
        <v>0</v>
      </c>
      <c r="J321" s="93">
        <v>0</v>
      </c>
      <c r="K321" s="93">
        <v>0</v>
      </c>
      <c r="L321" s="93">
        <v>9.6161999999999992</v>
      </c>
      <c r="M321" s="94">
        <v>265.69</v>
      </c>
    </row>
    <row r="322" spans="1:13" s="95" customFormat="1" ht="18" customHeight="1" x14ac:dyDescent="0.2">
      <c r="A322" s="90"/>
      <c r="B322" s="91" t="s">
        <v>940</v>
      </c>
      <c r="C322" s="91"/>
      <c r="D322" s="91"/>
      <c r="E322" s="92" t="s">
        <v>941</v>
      </c>
      <c r="F322" s="92" t="s">
        <v>687</v>
      </c>
      <c r="G322" s="92" t="s">
        <v>541</v>
      </c>
      <c r="H322" s="93">
        <v>64.05</v>
      </c>
      <c r="I322" s="93">
        <v>70</v>
      </c>
      <c r="J322" s="93">
        <v>54.666666666666664</v>
      </c>
      <c r="K322" s="93">
        <v>0</v>
      </c>
      <c r="L322" s="93">
        <v>48.528833333333338</v>
      </c>
      <c r="M322" s="94">
        <v>1340.81</v>
      </c>
    </row>
    <row r="323" spans="1:13" s="95" customFormat="1" ht="18" customHeight="1" x14ac:dyDescent="0.2">
      <c r="A323" s="90"/>
      <c r="B323" s="91" t="s">
        <v>1089</v>
      </c>
      <c r="C323" s="91"/>
      <c r="D323" s="91"/>
      <c r="E323" s="92" t="s">
        <v>1090</v>
      </c>
      <c r="F323" s="92" t="s">
        <v>675</v>
      </c>
      <c r="G323" s="92" t="s">
        <v>541</v>
      </c>
      <c r="H323" s="93">
        <v>54.75</v>
      </c>
      <c r="I323" s="93">
        <v>0</v>
      </c>
      <c r="J323" s="93">
        <v>0</v>
      </c>
      <c r="K323" s="93">
        <v>0</v>
      </c>
      <c r="L323" s="93">
        <v>18.669750000000001</v>
      </c>
      <c r="M323" s="94">
        <v>515.83000000000004</v>
      </c>
    </row>
    <row r="324" spans="1:13" s="95" customFormat="1" ht="18" customHeight="1" x14ac:dyDescent="0.2">
      <c r="A324" s="90"/>
      <c r="B324" s="91" t="s">
        <v>741</v>
      </c>
      <c r="C324" s="91"/>
      <c r="D324" s="91"/>
      <c r="E324" s="92" t="s">
        <v>742</v>
      </c>
      <c r="F324" s="92" t="s">
        <v>679</v>
      </c>
      <c r="G324" s="92" t="s">
        <v>541</v>
      </c>
      <c r="H324" s="93">
        <v>76.75</v>
      </c>
      <c r="I324" s="93">
        <v>80</v>
      </c>
      <c r="J324" s="93">
        <v>0</v>
      </c>
      <c r="K324" s="93">
        <v>0</v>
      </c>
      <c r="L324" s="93">
        <v>46.411750000000005</v>
      </c>
      <c r="M324" s="94">
        <v>1282.32</v>
      </c>
    </row>
    <row r="325" spans="1:13" s="95" customFormat="1" ht="18" customHeight="1" x14ac:dyDescent="0.2">
      <c r="A325" s="90"/>
      <c r="B325" s="91" t="s">
        <v>231</v>
      </c>
      <c r="C325" s="91"/>
      <c r="D325" s="91"/>
      <c r="E325" s="92" t="s">
        <v>232</v>
      </c>
      <c r="F325" s="92" t="s">
        <v>686</v>
      </c>
      <c r="G325" s="92" t="s">
        <v>541</v>
      </c>
      <c r="H325" s="93">
        <v>93.75</v>
      </c>
      <c r="I325" s="93">
        <v>80</v>
      </c>
      <c r="J325" s="93">
        <v>57.333333333333336</v>
      </c>
      <c r="K325" s="93">
        <v>0</v>
      </c>
      <c r="L325" s="93">
        <v>66.714083333333349</v>
      </c>
      <c r="M325" s="94">
        <v>1843.25</v>
      </c>
    </row>
    <row r="326" spans="1:13" s="95" customFormat="1" ht="18" customHeight="1" x14ac:dyDescent="0.2">
      <c r="A326" s="90"/>
      <c r="B326" s="91" t="s">
        <v>743</v>
      </c>
      <c r="C326" s="91"/>
      <c r="D326" s="91"/>
      <c r="E326" s="92" t="s">
        <v>744</v>
      </c>
      <c r="F326" s="92" t="s">
        <v>687</v>
      </c>
      <c r="G326" s="92" t="s">
        <v>541</v>
      </c>
      <c r="H326" s="93">
        <v>34.200000000000003</v>
      </c>
      <c r="I326" s="93">
        <v>0</v>
      </c>
      <c r="J326" s="93">
        <v>0</v>
      </c>
      <c r="K326" s="93">
        <v>0</v>
      </c>
      <c r="L326" s="93">
        <v>11.662200000000002</v>
      </c>
      <c r="M326" s="94">
        <v>322.22000000000003</v>
      </c>
    </row>
    <row r="327" spans="1:13" s="95" customFormat="1" ht="18" customHeight="1" x14ac:dyDescent="0.2">
      <c r="A327" s="90"/>
      <c r="B327" s="91" t="s">
        <v>246</v>
      </c>
      <c r="C327" s="91"/>
      <c r="D327" s="91"/>
      <c r="E327" s="92" t="s">
        <v>247</v>
      </c>
      <c r="F327" s="92" t="s">
        <v>687</v>
      </c>
      <c r="G327" s="92" t="s">
        <v>541</v>
      </c>
      <c r="H327" s="93">
        <v>27.45</v>
      </c>
      <c r="I327" s="93">
        <v>60</v>
      </c>
      <c r="J327" s="93">
        <v>100</v>
      </c>
      <c r="K327" s="93">
        <v>0</v>
      </c>
      <c r="L327" s="93">
        <v>49.840450000000004</v>
      </c>
      <c r="M327" s="94">
        <v>1377.05</v>
      </c>
    </row>
    <row r="328" spans="1:13" s="95" customFormat="1" ht="18" customHeight="1" x14ac:dyDescent="0.2">
      <c r="A328" s="90"/>
      <c r="B328" s="91" t="s">
        <v>1009</v>
      </c>
      <c r="C328" s="91"/>
      <c r="D328" s="91"/>
      <c r="E328" s="92" t="s">
        <v>1010</v>
      </c>
      <c r="F328" s="92" t="s">
        <v>687</v>
      </c>
      <c r="G328" s="92" t="s">
        <v>541</v>
      </c>
      <c r="H328" s="93">
        <v>73.5</v>
      </c>
      <c r="I328" s="93">
        <v>24.2</v>
      </c>
      <c r="J328" s="93">
        <v>0</v>
      </c>
      <c r="K328" s="93">
        <v>0</v>
      </c>
      <c r="L328" s="93">
        <v>31.186100000000003</v>
      </c>
      <c r="M328" s="94">
        <v>861.64</v>
      </c>
    </row>
    <row r="329" spans="1:13" s="95" customFormat="1" ht="18" customHeight="1" x14ac:dyDescent="0.2">
      <c r="A329" s="90"/>
      <c r="B329" s="91" t="s">
        <v>256</v>
      </c>
      <c r="C329" s="91"/>
      <c r="D329" s="91"/>
      <c r="E329" s="92" t="s">
        <v>257</v>
      </c>
      <c r="F329" s="92" t="s">
        <v>687</v>
      </c>
      <c r="G329" s="92" t="s">
        <v>541</v>
      </c>
      <c r="H329" s="93">
        <v>64</v>
      </c>
      <c r="I329" s="93">
        <v>60</v>
      </c>
      <c r="J329" s="93">
        <v>0</v>
      </c>
      <c r="K329" s="93">
        <v>0</v>
      </c>
      <c r="L329" s="93">
        <v>37.004000000000005</v>
      </c>
      <c r="M329" s="94">
        <v>1022.39</v>
      </c>
    </row>
    <row r="330" spans="1:13" s="95" customFormat="1" ht="18" customHeight="1" x14ac:dyDescent="0.2">
      <c r="A330" s="90"/>
      <c r="B330" s="91" t="s">
        <v>745</v>
      </c>
      <c r="C330" s="91"/>
      <c r="D330" s="91"/>
      <c r="E330" s="92" t="s">
        <v>746</v>
      </c>
      <c r="F330" s="92" t="s">
        <v>699</v>
      </c>
      <c r="G330" s="92" t="s">
        <v>541</v>
      </c>
      <c r="H330" s="93">
        <v>88.75</v>
      </c>
      <c r="I330" s="93">
        <v>60</v>
      </c>
      <c r="J330" s="93">
        <v>0</v>
      </c>
      <c r="K330" s="93">
        <v>0</v>
      </c>
      <c r="L330" s="93">
        <v>45.443750000000001</v>
      </c>
      <c r="M330" s="94">
        <v>1255.57</v>
      </c>
    </row>
    <row r="331" spans="1:13" s="95" customFormat="1" ht="18" customHeight="1" x14ac:dyDescent="0.2">
      <c r="A331" s="90"/>
      <c r="B331" s="91" t="s">
        <v>845</v>
      </c>
      <c r="C331" s="91"/>
      <c r="D331" s="91"/>
      <c r="E331" s="92" t="s">
        <v>846</v>
      </c>
      <c r="F331" s="92" t="s">
        <v>733</v>
      </c>
      <c r="G331" s="92" t="s">
        <v>541</v>
      </c>
      <c r="H331" s="93">
        <v>85.75</v>
      </c>
      <c r="I331" s="93">
        <v>90</v>
      </c>
      <c r="J331" s="93">
        <v>0</v>
      </c>
      <c r="K331" s="93">
        <v>0</v>
      </c>
      <c r="L331" s="93">
        <v>52.010750000000002</v>
      </c>
      <c r="M331" s="94">
        <v>1437.01</v>
      </c>
    </row>
    <row r="332" spans="1:13" s="95" customFormat="1" ht="18" customHeight="1" x14ac:dyDescent="0.2">
      <c r="A332" s="90"/>
      <c r="B332" s="91" t="s">
        <v>747</v>
      </c>
      <c r="C332" s="91"/>
      <c r="D332" s="91"/>
      <c r="E332" s="92" t="s">
        <v>748</v>
      </c>
      <c r="F332" s="92" t="s">
        <v>733</v>
      </c>
      <c r="G332" s="92" t="s">
        <v>541</v>
      </c>
      <c r="H332" s="93">
        <v>30.8</v>
      </c>
      <c r="I332" s="93">
        <v>50</v>
      </c>
      <c r="J332" s="93">
        <v>0</v>
      </c>
      <c r="K332" s="93">
        <v>0</v>
      </c>
      <c r="L332" s="93">
        <v>23.152800000000003</v>
      </c>
      <c r="M332" s="94">
        <v>639.69000000000005</v>
      </c>
    </row>
    <row r="333" spans="1:13" s="95" customFormat="1" ht="18" customHeight="1" x14ac:dyDescent="0.2">
      <c r="A333" s="90"/>
      <c r="B333" s="91" t="s">
        <v>749</v>
      </c>
      <c r="C333" s="91"/>
      <c r="D333" s="91"/>
      <c r="E333" s="92" t="s">
        <v>750</v>
      </c>
      <c r="F333" s="92" t="s">
        <v>751</v>
      </c>
      <c r="G333" s="92" t="s">
        <v>541</v>
      </c>
      <c r="H333" s="93">
        <v>82.5</v>
      </c>
      <c r="I333" s="93">
        <v>80</v>
      </c>
      <c r="J333" s="93">
        <v>77.599999999999994</v>
      </c>
      <c r="K333" s="93">
        <v>0</v>
      </c>
      <c r="L333" s="93">
        <v>68.005300000000005</v>
      </c>
      <c r="M333" s="94">
        <v>1878.93</v>
      </c>
    </row>
    <row r="334" spans="1:13" s="95" customFormat="1" ht="18" customHeight="1" x14ac:dyDescent="0.2">
      <c r="A334" s="90"/>
      <c r="B334" s="91" t="s">
        <v>474</v>
      </c>
      <c r="C334" s="91"/>
      <c r="D334" s="91"/>
      <c r="E334" s="92" t="s">
        <v>580</v>
      </c>
      <c r="F334" s="92" t="s">
        <v>701</v>
      </c>
      <c r="G334" s="92" t="s">
        <v>541</v>
      </c>
      <c r="H334" s="93">
        <v>18.55</v>
      </c>
      <c r="I334" s="93">
        <v>50</v>
      </c>
      <c r="J334" s="93">
        <v>0</v>
      </c>
      <c r="K334" s="93">
        <v>0</v>
      </c>
      <c r="L334" s="93">
        <v>18.975550000000005</v>
      </c>
      <c r="M334" s="94">
        <v>524.28</v>
      </c>
    </row>
    <row r="335" spans="1:13" s="95" customFormat="1" ht="18" customHeight="1" x14ac:dyDescent="0.2">
      <c r="A335" s="90"/>
      <c r="B335" s="91" t="s">
        <v>289</v>
      </c>
      <c r="C335" s="91"/>
      <c r="D335" s="91"/>
      <c r="E335" s="92" t="s">
        <v>290</v>
      </c>
      <c r="F335" s="92" t="s">
        <v>752</v>
      </c>
      <c r="G335" s="92" t="s">
        <v>541</v>
      </c>
      <c r="H335" s="93">
        <v>75.75</v>
      </c>
      <c r="I335" s="93">
        <v>80</v>
      </c>
      <c r="J335" s="93">
        <v>0</v>
      </c>
      <c r="K335" s="93">
        <v>0</v>
      </c>
      <c r="L335" s="93">
        <v>46.070750000000004</v>
      </c>
      <c r="M335" s="94">
        <v>1272.8900000000001</v>
      </c>
    </row>
    <row r="336" spans="1:13" s="95" customFormat="1" ht="18" customHeight="1" x14ac:dyDescent="0.2">
      <c r="A336" s="90"/>
      <c r="B336" s="91" t="s">
        <v>475</v>
      </c>
      <c r="C336" s="91"/>
      <c r="D336" s="91"/>
      <c r="E336" s="92" t="s">
        <v>511</v>
      </c>
      <c r="F336" s="92" t="s">
        <v>713</v>
      </c>
      <c r="G336" s="92" t="s">
        <v>541</v>
      </c>
      <c r="H336" s="93">
        <v>11.65</v>
      </c>
      <c r="I336" s="93">
        <v>80</v>
      </c>
      <c r="J336" s="93">
        <v>0</v>
      </c>
      <c r="K336" s="93">
        <v>0</v>
      </c>
      <c r="L336" s="93">
        <v>24.212650000000004</v>
      </c>
      <c r="M336" s="94">
        <v>668.97</v>
      </c>
    </row>
    <row r="337" spans="1:13" s="95" customFormat="1" ht="18" customHeight="1" x14ac:dyDescent="0.2">
      <c r="A337" s="90"/>
      <c r="B337" s="91" t="s">
        <v>1179</v>
      </c>
      <c r="C337" s="91"/>
      <c r="D337" s="91"/>
      <c r="E337" s="92" t="s">
        <v>1180</v>
      </c>
      <c r="F337" s="92" t="s">
        <v>717</v>
      </c>
      <c r="G337" s="92" t="s">
        <v>541</v>
      </c>
      <c r="H337" s="93">
        <v>87.5</v>
      </c>
      <c r="I337" s="93">
        <v>100</v>
      </c>
      <c r="J337" s="93">
        <v>0</v>
      </c>
      <c r="K337" s="93">
        <v>0</v>
      </c>
      <c r="L337" s="93">
        <v>55.137500000000003</v>
      </c>
      <c r="M337" s="94">
        <v>1523.4</v>
      </c>
    </row>
    <row r="338" spans="1:13" s="95" customFormat="1" ht="18" customHeight="1" x14ac:dyDescent="0.2">
      <c r="A338" s="90"/>
      <c r="B338" s="91" t="s">
        <v>323</v>
      </c>
      <c r="C338" s="91"/>
      <c r="D338" s="91"/>
      <c r="E338" s="92" t="s">
        <v>324</v>
      </c>
      <c r="F338" s="92" t="s">
        <v>724</v>
      </c>
      <c r="G338" s="92" t="s">
        <v>541</v>
      </c>
      <c r="H338" s="93">
        <v>56.85</v>
      </c>
      <c r="I338" s="93">
        <v>21.5</v>
      </c>
      <c r="J338" s="93">
        <v>44</v>
      </c>
      <c r="K338" s="93">
        <v>0</v>
      </c>
      <c r="L338" s="93">
        <v>35.957350000000005</v>
      </c>
      <c r="M338" s="94">
        <v>993.47</v>
      </c>
    </row>
    <row r="339" spans="1:13" s="95" customFormat="1" ht="18" customHeight="1" x14ac:dyDescent="0.2">
      <c r="A339" s="90"/>
      <c r="B339" s="91" t="s">
        <v>339</v>
      </c>
      <c r="C339" s="91"/>
      <c r="D339" s="91"/>
      <c r="E339" s="92" t="s">
        <v>581</v>
      </c>
      <c r="F339" s="92" t="s">
        <v>753</v>
      </c>
      <c r="G339" s="92" t="s">
        <v>541</v>
      </c>
      <c r="H339" s="93">
        <v>100</v>
      </c>
      <c r="I339" s="93">
        <v>90</v>
      </c>
      <c r="J339" s="93">
        <v>0</v>
      </c>
      <c r="K339" s="93">
        <v>0</v>
      </c>
      <c r="L339" s="93">
        <v>56.870000000000005</v>
      </c>
      <c r="M339" s="94">
        <v>1571.27</v>
      </c>
    </row>
    <row r="340" spans="1:13" s="95" customFormat="1" ht="18" customHeight="1" x14ac:dyDescent="0.2">
      <c r="A340" s="90"/>
      <c r="B340" s="91" t="s">
        <v>344</v>
      </c>
      <c r="C340" s="91"/>
      <c r="D340" s="91"/>
      <c r="E340" s="92" t="s">
        <v>345</v>
      </c>
      <c r="F340" s="92" t="s">
        <v>731</v>
      </c>
      <c r="G340" s="92" t="s">
        <v>541</v>
      </c>
      <c r="H340" s="93">
        <v>86.75</v>
      </c>
      <c r="I340" s="93">
        <v>11.5</v>
      </c>
      <c r="J340" s="93">
        <v>0</v>
      </c>
      <c r="K340" s="93">
        <v>70</v>
      </c>
      <c r="L340" s="93">
        <v>50.201250000000009</v>
      </c>
      <c r="M340" s="94">
        <v>1387.02</v>
      </c>
    </row>
    <row r="341" spans="1:13" s="95" customFormat="1" ht="18" customHeight="1" x14ac:dyDescent="0.2">
      <c r="A341" s="90"/>
      <c r="B341" s="91" t="s">
        <v>270</v>
      </c>
      <c r="C341" s="91"/>
      <c r="D341" s="91"/>
      <c r="E341" s="92" t="s">
        <v>271</v>
      </c>
      <c r="F341" s="92" t="s">
        <v>701</v>
      </c>
      <c r="G341" s="92" t="s">
        <v>541</v>
      </c>
      <c r="H341" s="93">
        <v>80</v>
      </c>
      <c r="I341" s="93">
        <v>80</v>
      </c>
      <c r="J341" s="93">
        <v>0</v>
      </c>
      <c r="K341" s="93">
        <v>0</v>
      </c>
      <c r="L341" s="93">
        <v>47.52000000000001</v>
      </c>
      <c r="M341" s="94">
        <v>1312.94</v>
      </c>
    </row>
    <row r="342" spans="1:13" s="95" customFormat="1" ht="18" customHeight="1" x14ac:dyDescent="0.2">
      <c r="A342" s="90"/>
      <c r="B342" s="91" t="s">
        <v>1181</v>
      </c>
      <c r="C342" s="91"/>
      <c r="D342" s="91"/>
      <c r="E342" s="92" t="s">
        <v>1182</v>
      </c>
      <c r="F342" s="92" t="s">
        <v>1183</v>
      </c>
      <c r="G342" s="92" t="s">
        <v>541</v>
      </c>
      <c r="H342" s="93">
        <v>43.7</v>
      </c>
      <c r="I342" s="93">
        <v>0</v>
      </c>
      <c r="J342" s="93">
        <v>0</v>
      </c>
      <c r="K342" s="93">
        <v>0</v>
      </c>
      <c r="L342" s="93">
        <v>13.547000000000001</v>
      </c>
      <c r="M342" s="94">
        <v>374.29</v>
      </c>
    </row>
    <row r="343" spans="1:13" s="95" customFormat="1" ht="18" customHeight="1" x14ac:dyDescent="0.2">
      <c r="A343" s="90"/>
      <c r="B343" s="91" t="s">
        <v>228</v>
      </c>
      <c r="C343" s="91"/>
      <c r="D343" s="91"/>
      <c r="E343" s="92" t="s">
        <v>1266</v>
      </c>
      <c r="F343" s="92" t="s">
        <v>735</v>
      </c>
      <c r="G343" s="92" t="s">
        <v>541</v>
      </c>
      <c r="H343" s="93">
        <v>96.25</v>
      </c>
      <c r="I343" s="93">
        <v>90</v>
      </c>
      <c r="J343" s="93">
        <v>60.8</v>
      </c>
      <c r="K343" s="93">
        <v>0</v>
      </c>
      <c r="L343" s="93">
        <v>70.973649999999992</v>
      </c>
      <c r="M343" s="94">
        <v>1960.94</v>
      </c>
    </row>
    <row r="344" spans="1:13" s="95" customFormat="1" ht="18" customHeight="1" x14ac:dyDescent="0.2">
      <c r="A344" s="90"/>
      <c r="B344" s="91" t="s">
        <v>308</v>
      </c>
      <c r="C344" s="91"/>
      <c r="D344" s="91"/>
      <c r="E344" s="92" t="s">
        <v>476</v>
      </c>
      <c r="F344" s="92" t="s">
        <v>716</v>
      </c>
      <c r="G344" s="92" t="s">
        <v>541</v>
      </c>
      <c r="H344" s="93">
        <v>77.5</v>
      </c>
      <c r="I344" s="93">
        <v>100</v>
      </c>
      <c r="J344" s="93">
        <v>0</v>
      </c>
      <c r="K344" s="93">
        <v>0</v>
      </c>
      <c r="L344" s="93">
        <v>51.727499999999999</v>
      </c>
      <c r="M344" s="94">
        <v>1429.18</v>
      </c>
    </row>
    <row r="345" spans="1:13" s="95" customFormat="1" ht="18" customHeight="1" x14ac:dyDescent="0.2">
      <c r="A345" s="90"/>
      <c r="B345" s="91" t="s">
        <v>282</v>
      </c>
      <c r="C345" s="91"/>
      <c r="D345" s="91"/>
      <c r="E345" s="92" t="s">
        <v>283</v>
      </c>
      <c r="F345" s="92" t="s">
        <v>704</v>
      </c>
      <c r="G345" s="92" t="s">
        <v>541</v>
      </c>
      <c r="H345" s="93">
        <v>81.25</v>
      </c>
      <c r="I345" s="93">
        <v>60</v>
      </c>
      <c r="J345" s="93">
        <v>0</v>
      </c>
      <c r="K345" s="93">
        <v>0</v>
      </c>
      <c r="L345" s="93">
        <v>42.886249999999997</v>
      </c>
      <c r="M345" s="94">
        <v>1184.9100000000001</v>
      </c>
    </row>
    <row r="346" spans="1:13" s="95" customFormat="1" ht="18" customHeight="1" x14ac:dyDescent="0.2">
      <c r="A346" s="90"/>
      <c r="B346" s="91" t="s">
        <v>512</v>
      </c>
      <c r="C346" s="91"/>
      <c r="D346" s="91"/>
      <c r="E346" s="92" t="s">
        <v>513</v>
      </c>
      <c r="F346" s="92" t="s">
        <v>710</v>
      </c>
      <c r="G346" s="92" t="s">
        <v>541</v>
      </c>
      <c r="H346" s="93">
        <v>52.75</v>
      </c>
      <c r="I346" s="93">
        <v>52</v>
      </c>
      <c r="J346" s="93">
        <v>0</v>
      </c>
      <c r="K346" s="93">
        <v>0</v>
      </c>
      <c r="L346" s="93">
        <v>31.143750000000004</v>
      </c>
      <c r="M346" s="94">
        <v>860.47</v>
      </c>
    </row>
    <row r="347" spans="1:13" s="95" customFormat="1" ht="18" customHeight="1" x14ac:dyDescent="0.2">
      <c r="A347" s="90"/>
      <c r="B347" s="91" t="s">
        <v>847</v>
      </c>
      <c r="C347" s="91"/>
      <c r="D347" s="91"/>
      <c r="E347" s="92" t="s">
        <v>848</v>
      </c>
      <c r="F347" s="92" t="s">
        <v>687</v>
      </c>
      <c r="G347" s="92" t="s">
        <v>541</v>
      </c>
      <c r="H347" s="93">
        <v>64</v>
      </c>
      <c r="I347" s="93">
        <v>60</v>
      </c>
      <c r="J347" s="93">
        <v>0</v>
      </c>
      <c r="K347" s="93">
        <v>0</v>
      </c>
      <c r="L347" s="93">
        <v>37.004000000000005</v>
      </c>
      <c r="M347" s="94">
        <v>1022.39</v>
      </c>
    </row>
    <row r="348" spans="1:13" s="95" customFormat="1" ht="18" customHeight="1" x14ac:dyDescent="0.2">
      <c r="A348" s="90"/>
      <c r="B348" s="91" t="s">
        <v>325</v>
      </c>
      <c r="C348" s="91"/>
      <c r="D348" s="91"/>
      <c r="E348" s="92" t="s">
        <v>582</v>
      </c>
      <c r="F348" s="92" t="s">
        <v>719</v>
      </c>
      <c r="G348" s="92" t="s">
        <v>541</v>
      </c>
      <c r="H348" s="93">
        <v>92.5</v>
      </c>
      <c r="I348" s="93">
        <v>100</v>
      </c>
      <c r="J348" s="93">
        <v>66.933333333333337</v>
      </c>
      <c r="K348" s="93">
        <v>0</v>
      </c>
      <c r="L348" s="93">
        <v>73.776633333333336</v>
      </c>
      <c r="M348" s="94">
        <v>2038.38</v>
      </c>
    </row>
    <row r="349" spans="1:13" s="95" customFormat="1" ht="18" customHeight="1" x14ac:dyDescent="0.2">
      <c r="A349" s="90"/>
      <c r="B349" s="91" t="s">
        <v>1184</v>
      </c>
      <c r="C349" s="91"/>
      <c r="D349" s="91"/>
      <c r="E349" s="92" t="s">
        <v>783</v>
      </c>
      <c r="F349" s="92" t="s">
        <v>701</v>
      </c>
      <c r="G349" s="92" t="s">
        <v>541</v>
      </c>
      <c r="H349" s="93">
        <v>92.5</v>
      </c>
      <c r="I349" s="93">
        <v>70</v>
      </c>
      <c r="J349" s="93">
        <v>0</v>
      </c>
      <c r="K349" s="93">
        <v>0</v>
      </c>
      <c r="L349" s="93">
        <v>49.252500000000012</v>
      </c>
      <c r="M349" s="94">
        <v>1360.8</v>
      </c>
    </row>
    <row r="350" spans="1:13" s="95" customFormat="1" ht="18" customHeight="1" x14ac:dyDescent="0.2">
      <c r="A350" s="90"/>
      <c r="B350" s="91" t="s">
        <v>340</v>
      </c>
      <c r="C350" s="91"/>
      <c r="D350" s="91"/>
      <c r="E350" s="92" t="s">
        <v>341</v>
      </c>
      <c r="F350" s="92" t="s">
        <v>721</v>
      </c>
      <c r="G350" s="92" t="s">
        <v>541</v>
      </c>
      <c r="H350" s="93">
        <v>39.950000000000003</v>
      </c>
      <c r="I350" s="93">
        <v>60</v>
      </c>
      <c r="J350" s="93">
        <v>0</v>
      </c>
      <c r="K350" s="93">
        <v>0</v>
      </c>
      <c r="L350" s="93">
        <v>28.802950000000003</v>
      </c>
      <c r="M350" s="94">
        <v>795.8</v>
      </c>
    </row>
    <row r="351" spans="1:13" s="95" customFormat="1" ht="18" customHeight="1" x14ac:dyDescent="0.2">
      <c r="A351" s="90"/>
      <c r="B351" s="91" t="s">
        <v>1011</v>
      </c>
      <c r="C351" s="91"/>
      <c r="D351" s="91"/>
      <c r="E351" s="92" t="s">
        <v>1012</v>
      </c>
      <c r="F351" s="92" t="s">
        <v>687</v>
      </c>
      <c r="G351" s="92" t="s">
        <v>541</v>
      </c>
      <c r="H351" s="93">
        <v>43.45</v>
      </c>
      <c r="I351" s="93">
        <v>48.4</v>
      </c>
      <c r="J351" s="93">
        <v>73.333333333333343</v>
      </c>
      <c r="K351" s="93">
        <v>0</v>
      </c>
      <c r="L351" s="93">
        <v>45.614983333333349</v>
      </c>
      <c r="M351" s="94">
        <v>1260.3</v>
      </c>
    </row>
    <row r="352" spans="1:13" s="95" customFormat="1" ht="18" customHeight="1" x14ac:dyDescent="0.2">
      <c r="A352" s="90"/>
      <c r="B352" s="91" t="s">
        <v>252</v>
      </c>
      <c r="C352" s="91"/>
      <c r="D352" s="91"/>
      <c r="E352" s="92" t="s">
        <v>253</v>
      </c>
      <c r="F352" s="92" t="s">
        <v>687</v>
      </c>
      <c r="G352" s="92" t="s">
        <v>541</v>
      </c>
      <c r="H352" s="93">
        <v>49.15</v>
      </c>
      <c r="I352" s="93">
        <v>48.9</v>
      </c>
      <c r="J352" s="93">
        <v>57.866666666666667</v>
      </c>
      <c r="K352" s="93">
        <v>0</v>
      </c>
      <c r="L352" s="93">
        <v>43.772116666666669</v>
      </c>
      <c r="M352" s="94">
        <v>1209.3800000000001</v>
      </c>
    </row>
    <row r="353" spans="1:13" s="95" customFormat="1" ht="18" customHeight="1" x14ac:dyDescent="0.2">
      <c r="A353" s="90"/>
      <c r="B353" s="91" t="s">
        <v>346</v>
      </c>
      <c r="C353" s="91"/>
      <c r="D353" s="91"/>
      <c r="E353" s="92" t="s">
        <v>347</v>
      </c>
      <c r="F353" s="92" t="s">
        <v>754</v>
      </c>
      <c r="G353" s="92" t="s">
        <v>541</v>
      </c>
      <c r="H353" s="93">
        <v>16.45</v>
      </c>
      <c r="I353" s="93">
        <v>0</v>
      </c>
      <c r="J353" s="93">
        <v>0</v>
      </c>
      <c r="K353" s="93">
        <v>0</v>
      </c>
      <c r="L353" s="93">
        <v>5.0994999999999999</v>
      </c>
      <c r="M353" s="94">
        <v>140.88999999999999</v>
      </c>
    </row>
    <row r="354" spans="1:13" s="95" customFormat="1" ht="18" customHeight="1" x14ac:dyDescent="0.2">
      <c r="A354" s="90"/>
      <c r="B354" s="91" t="s">
        <v>262</v>
      </c>
      <c r="C354" s="91"/>
      <c r="D354" s="91"/>
      <c r="E354" s="92" t="s">
        <v>263</v>
      </c>
      <c r="F354" s="92" t="s">
        <v>755</v>
      </c>
      <c r="G354" s="92" t="s">
        <v>541</v>
      </c>
      <c r="H354" s="93">
        <v>51.75</v>
      </c>
      <c r="I354" s="93">
        <v>80</v>
      </c>
      <c r="J354" s="93">
        <v>0</v>
      </c>
      <c r="K354" s="93">
        <v>0</v>
      </c>
      <c r="L354" s="93">
        <v>37.886750000000006</v>
      </c>
      <c r="M354" s="94">
        <v>1046.78</v>
      </c>
    </row>
    <row r="355" spans="1:13" s="95" customFormat="1" ht="18" customHeight="1" x14ac:dyDescent="0.2">
      <c r="A355" s="90"/>
      <c r="B355" s="91" t="s">
        <v>1185</v>
      </c>
      <c r="C355" s="91"/>
      <c r="D355" s="91"/>
      <c r="E355" s="92" t="s">
        <v>1186</v>
      </c>
      <c r="F355" s="92" t="s">
        <v>1187</v>
      </c>
      <c r="G355" s="92" t="s">
        <v>541</v>
      </c>
      <c r="H355" s="93">
        <v>76.55</v>
      </c>
      <c r="I355" s="93">
        <v>35.200000000000003</v>
      </c>
      <c r="J355" s="93">
        <v>0</v>
      </c>
      <c r="K355" s="93">
        <v>0</v>
      </c>
      <c r="L355" s="93">
        <v>31.826500000000003</v>
      </c>
      <c r="M355" s="94">
        <v>879.34</v>
      </c>
    </row>
    <row r="356" spans="1:13" s="95" customFormat="1" ht="18" customHeight="1" x14ac:dyDescent="0.2">
      <c r="A356" s="90"/>
      <c r="B356" s="91" t="s">
        <v>756</v>
      </c>
      <c r="C356" s="91"/>
      <c r="D356" s="91"/>
      <c r="E356" s="92" t="s">
        <v>757</v>
      </c>
      <c r="F356" s="92" t="s">
        <v>755</v>
      </c>
      <c r="G356" s="92" t="s">
        <v>541</v>
      </c>
      <c r="H356" s="93">
        <v>14.05</v>
      </c>
      <c r="I356" s="93">
        <v>0</v>
      </c>
      <c r="J356" s="93">
        <v>0</v>
      </c>
      <c r="K356" s="93">
        <v>0</v>
      </c>
      <c r="L356" s="93">
        <v>4.3555000000000001</v>
      </c>
      <c r="M356" s="94">
        <v>120.34</v>
      </c>
    </row>
    <row r="357" spans="1:13" s="95" customFormat="1" ht="18" customHeight="1" x14ac:dyDescent="0.2">
      <c r="A357" s="90"/>
      <c r="B357" s="91" t="s">
        <v>849</v>
      </c>
      <c r="C357" s="91"/>
      <c r="D357" s="91"/>
      <c r="E357" s="92" t="s">
        <v>850</v>
      </c>
      <c r="F357" s="92" t="s">
        <v>725</v>
      </c>
      <c r="G357" s="92" t="s">
        <v>541</v>
      </c>
      <c r="H357" s="93">
        <v>73.25</v>
      </c>
      <c r="I357" s="93">
        <v>0</v>
      </c>
      <c r="J357" s="93">
        <v>0</v>
      </c>
      <c r="K357" s="93">
        <v>0</v>
      </c>
      <c r="L357" s="93">
        <v>24.978250000000003</v>
      </c>
      <c r="M357" s="94">
        <v>690.13</v>
      </c>
    </row>
    <row r="358" spans="1:13" s="95" customFormat="1" ht="18" customHeight="1" x14ac:dyDescent="0.2">
      <c r="A358" s="90"/>
      <c r="B358" s="91" t="s">
        <v>319</v>
      </c>
      <c r="C358" s="91"/>
      <c r="D358" s="91"/>
      <c r="E358" s="92" t="s">
        <v>320</v>
      </c>
      <c r="F358" s="92" t="s">
        <v>718</v>
      </c>
      <c r="G358" s="92" t="s">
        <v>541</v>
      </c>
      <c r="H358" s="93">
        <v>62.25</v>
      </c>
      <c r="I358" s="93">
        <v>22</v>
      </c>
      <c r="J358" s="93">
        <v>62.666666666666664</v>
      </c>
      <c r="K358" s="93">
        <v>0</v>
      </c>
      <c r="L358" s="93">
        <v>42.647916666666674</v>
      </c>
      <c r="M358" s="94">
        <v>1178.32</v>
      </c>
    </row>
    <row r="359" spans="1:13" s="95" customFormat="1" ht="18" customHeight="1" x14ac:dyDescent="0.2">
      <c r="A359" s="90"/>
      <c r="B359" s="91" t="s">
        <v>300</v>
      </c>
      <c r="C359" s="91"/>
      <c r="D359" s="91"/>
      <c r="E359" s="92" t="s">
        <v>301</v>
      </c>
      <c r="F359" s="92" t="s">
        <v>736</v>
      </c>
      <c r="G359" s="92" t="s">
        <v>541</v>
      </c>
      <c r="H359" s="93">
        <v>92.5</v>
      </c>
      <c r="I359" s="93">
        <v>100</v>
      </c>
      <c r="J359" s="93">
        <v>100</v>
      </c>
      <c r="K359" s="93">
        <v>94</v>
      </c>
      <c r="L359" s="93">
        <v>105.92450000000001</v>
      </c>
      <c r="M359" s="94">
        <v>2926.5899999999997</v>
      </c>
    </row>
    <row r="360" spans="1:13" s="95" customFormat="1" ht="18" customHeight="1" x14ac:dyDescent="0.2">
      <c r="A360" s="90"/>
      <c r="B360" s="91" t="s">
        <v>1188</v>
      </c>
      <c r="C360" s="91"/>
      <c r="D360" s="91"/>
      <c r="E360" s="92" t="s">
        <v>1189</v>
      </c>
      <c r="F360" s="92" t="s">
        <v>723</v>
      </c>
      <c r="G360" s="92" t="s">
        <v>541</v>
      </c>
      <c r="H360" s="93">
        <v>15.55</v>
      </c>
      <c r="I360" s="93">
        <v>70</v>
      </c>
      <c r="J360" s="93">
        <v>0</v>
      </c>
      <c r="K360" s="93">
        <v>0</v>
      </c>
      <c r="L360" s="93">
        <v>23.012550000000001</v>
      </c>
      <c r="M360" s="94">
        <v>635.82000000000005</v>
      </c>
    </row>
    <row r="361" spans="1:13" s="95" customFormat="1" ht="18" customHeight="1" x14ac:dyDescent="0.2">
      <c r="A361" s="90"/>
      <c r="B361" s="91" t="s">
        <v>851</v>
      </c>
      <c r="C361" s="91"/>
      <c r="D361" s="91"/>
      <c r="E361" s="92" t="s">
        <v>852</v>
      </c>
      <c r="F361" s="92" t="s">
        <v>723</v>
      </c>
      <c r="G361" s="92" t="s">
        <v>541</v>
      </c>
      <c r="H361" s="93">
        <v>0</v>
      </c>
      <c r="I361" s="93">
        <v>60</v>
      </c>
      <c r="J361" s="93">
        <v>0</v>
      </c>
      <c r="K361" s="93">
        <v>0</v>
      </c>
      <c r="L361" s="93">
        <v>15.180000000000001</v>
      </c>
      <c r="M361" s="94">
        <v>419.41</v>
      </c>
    </row>
    <row r="362" spans="1:13" s="95" customFormat="1" ht="18" customHeight="1" x14ac:dyDescent="0.2">
      <c r="A362" s="90"/>
      <c r="B362" s="91" t="s">
        <v>197</v>
      </c>
      <c r="C362" s="91"/>
      <c r="D362" s="91"/>
      <c r="E362" s="92" t="s">
        <v>514</v>
      </c>
      <c r="F362" s="92" t="s">
        <v>758</v>
      </c>
      <c r="G362" s="92" t="s">
        <v>541</v>
      </c>
      <c r="H362" s="93">
        <v>18.850000000000001</v>
      </c>
      <c r="I362" s="93">
        <v>0</v>
      </c>
      <c r="J362" s="93">
        <v>0</v>
      </c>
      <c r="K362" s="93">
        <v>0</v>
      </c>
      <c r="L362" s="93">
        <v>6.4278500000000012</v>
      </c>
      <c r="M362" s="94">
        <v>177.6</v>
      </c>
    </row>
    <row r="363" spans="1:13" s="95" customFormat="1" ht="18" customHeight="1" x14ac:dyDescent="0.2">
      <c r="A363" s="90"/>
      <c r="B363" s="91" t="s">
        <v>853</v>
      </c>
      <c r="C363" s="91"/>
      <c r="D363" s="91"/>
      <c r="E363" s="92" t="s">
        <v>854</v>
      </c>
      <c r="F363" s="92" t="s">
        <v>733</v>
      </c>
      <c r="G363" s="92" t="s">
        <v>541</v>
      </c>
      <c r="H363" s="93">
        <v>41.25</v>
      </c>
      <c r="I363" s="93">
        <v>56.5</v>
      </c>
      <c r="J363" s="93">
        <v>0</v>
      </c>
      <c r="K363" s="93">
        <v>0</v>
      </c>
      <c r="L363" s="93">
        <v>28.360749999999999</v>
      </c>
      <c r="M363" s="94">
        <v>783.58</v>
      </c>
    </row>
    <row r="364" spans="1:13" s="95" customFormat="1" ht="18" customHeight="1" x14ac:dyDescent="0.2">
      <c r="A364" s="90"/>
      <c r="B364" s="91" t="s">
        <v>329</v>
      </c>
      <c r="C364" s="91"/>
      <c r="D364" s="91"/>
      <c r="E364" s="92" t="s">
        <v>515</v>
      </c>
      <c r="F364" s="92" t="s">
        <v>720</v>
      </c>
      <c r="G364" s="92" t="s">
        <v>541</v>
      </c>
      <c r="H364" s="93">
        <v>52.95</v>
      </c>
      <c r="I364" s="93">
        <v>0</v>
      </c>
      <c r="J364" s="93">
        <v>78.666666666666657</v>
      </c>
      <c r="K364" s="93">
        <v>0</v>
      </c>
      <c r="L364" s="93">
        <v>34.507833333333338</v>
      </c>
      <c r="M364" s="94">
        <v>953.42</v>
      </c>
    </row>
    <row r="365" spans="1:13" s="95" customFormat="1" ht="18" customHeight="1" x14ac:dyDescent="0.2">
      <c r="A365" s="90"/>
      <c r="B365" s="91" t="s">
        <v>244</v>
      </c>
      <c r="C365" s="91"/>
      <c r="D365" s="91"/>
      <c r="E365" s="92" t="s">
        <v>245</v>
      </c>
      <c r="F365" s="92" t="s">
        <v>687</v>
      </c>
      <c r="G365" s="92" t="s">
        <v>541</v>
      </c>
      <c r="H365" s="93">
        <v>45.45</v>
      </c>
      <c r="I365" s="93">
        <v>90</v>
      </c>
      <c r="J365" s="93">
        <v>0</v>
      </c>
      <c r="K365" s="93">
        <v>0</v>
      </c>
      <c r="L365" s="93">
        <v>38.268450000000009</v>
      </c>
      <c r="M365" s="94">
        <v>1057.32</v>
      </c>
    </row>
    <row r="366" spans="1:13" s="95" customFormat="1" ht="18" customHeight="1" x14ac:dyDescent="0.2">
      <c r="A366" s="90"/>
      <c r="B366" s="91" t="s">
        <v>1190</v>
      </c>
      <c r="C366" s="91"/>
      <c r="D366" s="91"/>
      <c r="E366" s="92" t="s">
        <v>1191</v>
      </c>
      <c r="F366" s="92" t="s">
        <v>751</v>
      </c>
      <c r="G366" s="92" t="s">
        <v>541</v>
      </c>
      <c r="H366" s="93">
        <v>41</v>
      </c>
      <c r="I366" s="93">
        <v>38.799999999999997</v>
      </c>
      <c r="J366" s="93">
        <v>0</v>
      </c>
      <c r="K366" s="93">
        <v>0</v>
      </c>
      <c r="L366" s="93">
        <v>21.634</v>
      </c>
      <c r="M366" s="94">
        <v>597.73</v>
      </c>
    </row>
    <row r="367" spans="1:13" s="95" customFormat="1" ht="18" customHeight="1" x14ac:dyDescent="0.2">
      <c r="A367" s="90"/>
      <c r="B367" s="91" t="s">
        <v>286</v>
      </c>
      <c r="C367" s="91"/>
      <c r="D367" s="91"/>
      <c r="E367" s="92" t="s">
        <v>477</v>
      </c>
      <c r="F367" s="92" t="s">
        <v>942</v>
      </c>
      <c r="G367" s="92" t="s">
        <v>541</v>
      </c>
      <c r="H367" s="93">
        <v>97.5</v>
      </c>
      <c r="I367" s="93">
        <v>100</v>
      </c>
      <c r="J367" s="93">
        <v>0</v>
      </c>
      <c r="K367" s="93">
        <v>0</v>
      </c>
      <c r="L367" s="93">
        <v>58.547500000000007</v>
      </c>
      <c r="M367" s="94">
        <v>1617.62</v>
      </c>
    </row>
    <row r="368" spans="1:13" s="95" customFormat="1" ht="18" customHeight="1" x14ac:dyDescent="0.2">
      <c r="A368" s="90"/>
      <c r="B368" s="91" t="s">
        <v>855</v>
      </c>
      <c r="C368" s="91"/>
      <c r="D368" s="91"/>
      <c r="E368" s="92" t="s">
        <v>856</v>
      </c>
      <c r="F368" s="92" t="s">
        <v>687</v>
      </c>
      <c r="G368" s="92" t="s">
        <v>541</v>
      </c>
      <c r="H368" s="93">
        <v>0</v>
      </c>
      <c r="I368" s="93">
        <v>70</v>
      </c>
      <c r="J368" s="93">
        <v>54.666666666666664</v>
      </c>
      <c r="K368" s="93">
        <v>0</v>
      </c>
      <c r="L368" s="93">
        <v>31.54066666666667</v>
      </c>
      <c r="M368" s="94">
        <v>871.44</v>
      </c>
    </row>
    <row r="369" spans="1:13" s="95" customFormat="1" ht="18" customHeight="1" x14ac:dyDescent="0.2">
      <c r="A369" s="90"/>
      <c r="B369" s="91" t="s">
        <v>583</v>
      </c>
      <c r="C369" s="91"/>
      <c r="D369" s="91"/>
      <c r="E369" s="92" t="s">
        <v>584</v>
      </c>
      <c r="F369" s="92" t="s">
        <v>687</v>
      </c>
      <c r="G369" s="92" t="s">
        <v>541</v>
      </c>
      <c r="H369" s="93">
        <v>76.5</v>
      </c>
      <c r="I369" s="93">
        <v>0</v>
      </c>
      <c r="J369" s="93">
        <v>0</v>
      </c>
      <c r="K369" s="93">
        <v>0</v>
      </c>
      <c r="L369" s="93">
        <v>26.086500000000001</v>
      </c>
      <c r="M369" s="94">
        <v>720.75</v>
      </c>
    </row>
    <row r="370" spans="1:13" s="95" customFormat="1" ht="18" customHeight="1" x14ac:dyDescent="0.2">
      <c r="A370" s="90"/>
      <c r="B370" s="91" t="s">
        <v>1192</v>
      </c>
      <c r="C370" s="91"/>
      <c r="D370" s="91"/>
      <c r="E370" s="92" t="s">
        <v>1193</v>
      </c>
      <c r="F370" s="92" t="s">
        <v>700</v>
      </c>
      <c r="G370" s="92" t="s">
        <v>541</v>
      </c>
      <c r="H370" s="93">
        <v>75.5</v>
      </c>
      <c r="I370" s="93">
        <v>80</v>
      </c>
      <c r="J370" s="93">
        <v>0</v>
      </c>
      <c r="K370" s="93">
        <v>0</v>
      </c>
      <c r="L370" s="93">
        <v>45.985500000000009</v>
      </c>
      <c r="M370" s="94">
        <v>1270.54</v>
      </c>
    </row>
    <row r="371" spans="1:13" s="95" customFormat="1" ht="18" customHeight="1" x14ac:dyDescent="0.2">
      <c r="A371" s="90"/>
      <c r="B371" s="96" t="s">
        <v>2</v>
      </c>
      <c r="C371" s="96"/>
      <c r="D371" s="96"/>
      <c r="E371" s="97" t="s">
        <v>3</v>
      </c>
      <c r="F371" s="97" t="s">
        <v>606</v>
      </c>
      <c r="G371" s="97" t="s">
        <v>1122</v>
      </c>
      <c r="H371" s="98">
        <v>79.75</v>
      </c>
      <c r="I371" s="98">
        <v>80</v>
      </c>
      <c r="J371" s="98">
        <v>97.86666666666666</v>
      </c>
      <c r="K371" s="98">
        <v>0</v>
      </c>
      <c r="L371" s="98">
        <v>72.195016666666675</v>
      </c>
      <c r="M371" s="99">
        <v>1445.13</v>
      </c>
    </row>
    <row r="372" spans="1:13" s="95" customFormat="1" ht="18" customHeight="1" x14ac:dyDescent="0.2">
      <c r="A372" s="90"/>
      <c r="B372" s="96" t="s">
        <v>5</v>
      </c>
      <c r="C372" s="96"/>
      <c r="D372" s="96"/>
      <c r="E372" s="97" t="s">
        <v>6</v>
      </c>
      <c r="F372" s="97" t="s">
        <v>893</v>
      </c>
      <c r="G372" s="97" t="s">
        <v>1122</v>
      </c>
      <c r="H372" s="98">
        <v>97.5</v>
      </c>
      <c r="I372" s="98">
        <v>100</v>
      </c>
      <c r="J372" s="98">
        <v>64.266666666666666</v>
      </c>
      <c r="K372" s="98">
        <v>0</v>
      </c>
      <c r="L372" s="98">
        <v>74.806966666666668</v>
      </c>
      <c r="M372" s="99">
        <v>1497.42</v>
      </c>
    </row>
    <row r="373" spans="1:13" s="95" customFormat="1" ht="18" customHeight="1" x14ac:dyDescent="0.2">
      <c r="A373" s="90"/>
      <c r="B373" s="96" t="s">
        <v>7</v>
      </c>
      <c r="C373" s="96"/>
      <c r="D373" s="96"/>
      <c r="E373" s="97" t="s">
        <v>8</v>
      </c>
      <c r="F373" s="97" t="s">
        <v>593</v>
      </c>
      <c r="G373" s="97" t="s">
        <v>1122</v>
      </c>
      <c r="H373" s="98">
        <v>55.75</v>
      </c>
      <c r="I373" s="98">
        <v>40</v>
      </c>
      <c r="J373" s="98">
        <v>100</v>
      </c>
      <c r="K373" s="98">
        <v>0</v>
      </c>
      <c r="L373" s="98">
        <v>54.430750000000003</v>
      </c>
      <c r="M373" s="99">
        <v>1089.54</v>
      </c>
    </row>
    <row r="374" spans="1:13" s="95" customFormat="1" ht="18" customHeight="1" x14ac:dyDescent="0.2">
      <c r="A374" s="90"/>
      <c r="B374" s="96" t="s">
        <v>943</v>
      </c>
      <c r="C374" s="96"/>
      <c r="D374" s="96"/>
      <c r="E374" s="97" t="s">
        <v>944</v>
      </c>
      <c r="F374" s="97" t="s">
        <v>945</v>
      </c>
      <c r="G374" s="97" t="s">
        <v>1122</v>
      </c>
      <c r="H374" s="98">
        <v>97.5</v>
      </c>
      <c r="I374" s="98">
        <v>90</v>
      </c>
      <c r="J374" s="98">
        <v>100</v>
      </c>
      <c r="K374" s="98">
        <v>0</v>
      </c>
      <c r="L374" s="98">
        <v>81.31750000000001</v>
      </c>
      <c r="M374" s="99">
        <v>1627.74</v>
      </c>
    </row>
    <row r="375" spans="1:13" s="95" customFormat="1" ht="18" customHeight="1" x14ac:dyDescent="0.2">
      <c r="A375" s="90"/>
      <c r="B375" s="96" t="s">
        <v>16</v>
      </c>
      <c r="C375" s="96"/>
      <c r="D375" s="96"/>
      <c r="E375" s="97" t="s">
        <v>1013</v>
      </c>
      <c r="F375" s="97" t="s">
        <v>598</v>
      </c>
      <c r="G375" s="97" t="s">
        <v>1122</v>
      </c>
      <c r="H375" s="98">
        <v>86.25</v>
      </c>
      <c r="I375" s="98">
        <v>60</v>
      </c>
      <c r="J375" s="98">
        <v>100</v>
      </c>
      <c r="K375" s="98">
        <v>0</v>
      </c>
      <c r="L375" s="98">
        <v>69.891250000000014</v>
      </c>
      <c r="M375" s="99">
        <v>1399.02</v>
      </c>
    </row>
    <row r="376" spans="1:13" s="95" customFormat="1" ht="18" customHeight="1" x14ac:dyDescent="0.2">
      <c r="A376" s="90"/>
      <c r="B376" s="96" t="s">
        <v>4</v>
      </c>
      <c r="C376" s="96"/>
      <c r="D376" s="96"/>
      <c r="E376" s="97" t="s">
        <v>1014</v>
      </c>
      <c r="F376" s="97" t="s">
        <v>606</v>
      </c>
      <c r="G376" s="97" t="s">
        <v>1122</v>
      </c>
      <c r="H376" s="98">
        <v>74.5</v>
      </c>
      <c r="I376" s="98">
        <v>50</v>
      </c>
      <c r="J376" s="98">
        <v>0</v>
      </c>
      <c r="K376" s="98">
        <v>0</v>
      </c>
      <c r="L376" s="98">
        <v>34.594999999999999</v>
      </c>
      <c r="M376" s="99">
        <v>692.49</v>
      </c>
    </row>
    <row r="377" spans="1:13" s="95" customFormat="1" ht="18" customHeight="1" x14ac:dyDescent="0.2">
      <c r="A377" s="90"/>
      <c r="B377" s="96" t="s">
        <v>762</v>
      </c>
      <c r="C377" s="96"/>
      <c r="D377" s="96"/>
      <c r="E377" s="97" t="s">
        <v>26</v>
      </c>
      <c r="F377" s="97" t="s">
        <v>593</v>
      </c>
      <c r="G377" s="97" t="s">
        <v>1122</v>
      </c>
      <c r="H377" s="98">
        <v>97.5</v>
      </c>
      <c r="I377" s="98">
        <v>100</v>
      </c>
      <c r="J377" s="98">
        <v>58.4</v>
      </c>
      <c r="K377" s="98">
        <v>0</v>
      </c>
      <c r="L377" s="98">
        <v>73.322699999999998</v>
      </c>
      <c r="M377" s="99">
        <v>1467.7</v>
      </c>
    </row>
    <row r="378" spans="1:13" s="95" customFormat="1" ht="18" customHeight="1" x14ac:dyDescent="0.2">
      <c r="A378" s="90"/>
      <c r="B378" s="96" t="s">
        <v>9</v>
      </c>
      <c r="C378" s="96"/>
      <c r="D378" s="96"/>
      <c r="E378" s="97" t="s">
        <v>10</v>
      </c>
      <c r="F378" s="97" t="s">
        <v>596</v>
      </c>
      <c r="G378" s="97" t="s">
        <v>1122</v>
      </c>
      <c r="H378" s="98">
        <v>25.85</v>
      </c>
      <c r="I378" s="98">
        <v>35.5</v>
      </c>
      <c r="J378" s="98">
        <v>44</v>
      </c>
      <c r="K378" s="98">
        <v>0</v>
      </c>
      <c r="L378" s="98">
        <v>28.928350000000002</v>
      </c>
      <c r="M378" s="99">
        <v>579.05999999999995</v>
      </c>
    </row>
    <row r="379" spans="1:13" s="95" customFormat="1" ht="18" customHeight="1" x14ac:dyDescent="0.2">
      <c r="A379" s="90"/>
      <c r="B379" s="96" t="s">
        <v>1015</v>
      </c>
      <c r="C379" s="96"/>
      <c r="D379" s="96"/>
      <c r="E379" s="97" t="s">
        <v>1016</v>
      </c>
      <c r="F379" s="97" t="s">
        <v>598</v>
      </c>
      <c r="G379" s="97" t="s">
        <v>1122</v>
      </c>
      <c r="H379" s="98">
        <v>78.75</v>
      </c>
      <c r="I379" s="98">
        <v>0</v>
      </c>
      <c r="J379" s="98">
        <v>0</v>
      </c>
      <c r="K379" s="98">
        <v>0</v>
      </c>
      <c r="L379" s="98">
        <v>26.853750000000005</v>
      </c>
      <c r="M379" s="99">
        <v>537.53</v>
      </c>
    </row>
    <row r="380" spans="1:13" s="95" customFormat="1" ht="18" customHeight="1" x14ac:dyDescent="0.2">
      <c r="A380" s="90"/>
      <c r="B380" s="96" t="s">
        <v>14</v>
      </c>
      <c r="C380" s="96"/>
      <c r="D380" s="96"/>
      <c r="E380" s="97" t="s">
        <v>15</v>
      </c>
      <c r="F380" s="97" t="s">
        <v>598</v>
      </c>
      <c r="G380" s="97" t="s">
        <v>1122</v>
      </c>
      <c r="H380" s="98">
        <v>64.25</v>
      </c>
      <c r="I380" s="98">
        <v>80</v>
      </c>
      <c r="J380" s="98">
        <v>48.8</v>
      </c>
      <c r="K380" s="98">
        <v>0</v>
      </c>
      <c r="L380" s="98">
        <v>54.495650000000005</v>
      </c>
      <c r="M380" s="99">
        <v>1090.8399999999999</v>
      </c>
    </row>
    <row r="381" spans="1:13" s="95" customFormat="1" ht="18" customHeight="1" x14ac:dyDescent="0.2">
      <c r="A381" s="90"/>
      <c r="B381" s="96" t="s">
        <v>19</v>
      </c>
      <c r="C381" s="96"/>
      <c r="D381" s="96"/>
      <c r="E381" s="97" t="s">
        <v>20</v>
      </c>
      <c r="F381" s="97" t="s">
        <v>598</v>
      </c>
      <c r="G381" s="97" t="s">
        <v>1122</v>
      </c>
      <c r="H381" s="98">
        <v>70.75</v>
      </c>
      <c r="I381" s="98">
        <v>70</v>
      </c>
      <c r="J381" s="98">
        <v>0</v>
      </c>
      <c r="K381" s="98">
        <v>0</v>
      </c>
      <c r="L381" s="98">
        <v>41.835750000000004</v>
      </c>
      <c r="M381" s="99">
        <v>837.43</v>
      </c>
    </row>
    <row r="382" spans="1:13" s="95" customFormat="1" ht="18" customHeight="1" x14ac:dyDescent="0.2">
      <c r="A382" s="90"/>
      <c r="B382" s="96" t="s">
        <v>1267</v>
      </c>
      <c r="C382" s="96"/>
      <c r="D382" s="96"/>
      <c r="E382" s="97" t="s">
        <v>1268</v>
      </c>
      <c r="F382" s="97" t="s">
        <v>598</v>
      </c>
      <c r="G382" s="97" t="s">
        <v>1122</v>
      </c>
      <c r="H382" s="98">
        <v>0</v>
      </c>
      <c r="I382" s="98">
        <v>60</v>
      </c>
      <c r="J382" s="98">
        <v>41.333333333333329</v>
      </c>
      <c r="K382" s="98">
        <v>77.5</v>
      </c>
      <c r="L382" s="98">
        <v>41.131666666666661</v>
      </c>
      <c r="M382" s="99">
        <v>823.33</v>
      </c>
    </row>
    <row r="383" spans="1:13" s="95" customFormat="1" ht="18" customHeight="1" x14ac:dyDescent="0.2">
      <c r="A383" s="90"/>
      <c r="B383" s="96" t="s">
        <v>17</v>
      </c>
      <c r="C383" s="96"/>
      <c r="D383" s="96"/>
      <c r="E383" s="97" t="s">
        <v>521</v>
      </c>
      <c r="F383" s="97" t="s">
        <v>598</v>
      </c>
      <c r="G383" s="97" t="s">
        <v>1122</v>
      </c>
      <c r="H383" s="98">
        <v>85</v>
      </c>
      <c r="I383" s="98">
        <v>90</v>
      </c>
      <c r="J383" s="98">
        <v>0</v>
      </c>
      <c r="K383" s="98">
        <v>0</v>
      </c>
      <c r="L383" s="98">
        <v>51.755000000000003</v>
      </c>
      <c r="M383" s="99">
        <v>1035.98</v>
      </c>
    </row>
    <row r="384" spans="1:13" s="95" customFormat="1" ht="18" customHeight="1" x14ac:dyDescent="0.2">
      <c r="A384" s="90"/>
      <c r="B384" s="96" t="s">
        <v>12</v>
      </c>
      <c r="C384" s="96"/>
      <c r="D384" s="96"/>
      <c r="E384" s="97" t="s">
        <v>13</v>
      </c>
      <c r="F384" s="97" t="s">
        <v>598</v>
      </c>
      <c r="G384" s="97" t="s">
        <v>1122</v>
      </c>
      <c r="H384" s="98">
        <v>97.5</v>
      </c>
      <c r="I384" s="98">
        <v>90</v>
      </c>
      <c r="J384" s="98">
        <v>0</v>
      </c>
      <c r="K384" s="98">
        <v>0</v>
      </c>
      <c r="L384" s="98">
        <v>56.017499999999998</v>
      </c>
      <c r="M384" s="99">
        <v>1121.31</v>
      </c>
    </row>
    <row r="385" spans="1:13" s="95" customFormat="1" ht="18" customHeight="1" x14ac:dyDescent="0.2">
      <c r="A385" s="90"/>
      <c r="B385" s="96" t="s">
        <v>1269</v>
      </c>
      <c r="C385" s="96"/>
      <c r="D385" s="96"/>
      <c r="E385" s="97" t="s">
        <v>1270</v>
      </c>
      <c r="F385" s="97" t="s">
        <v>598</v>
      </c>
      <c r="G385" s="97" t="s">
        <v>1122</v>
      </c>
      <c r="H385" s="98">
        <v>91.25</v>
      </c>
      <c r="I385" s="98">
        <v>70</v>
      </c>
      <c r="J385" s="98">
        <v>100</v>
      </c>
      <c r="K385" s="98">
        <v>0</v>
      </c>
      <c r="L385" s="98">
        <v>74.126250000000013</v>
      </c>
      <c r="M385" s="99">
        <v>1483.79</v>
      </c>
    </row>
    <row r="386" spans="1:13" s="95" customFormat="1" ht="18" customHeight="1" x14ac:dyDescent="0.2">
      <c r="A386" s="90"/>
      <c r="B386" s="96" t="s">
        <v>763</v>
      </c>
      <c r="C386" s="96"/>
      <c r="D386" s="96"/>
      <c r="E386" s="97" t="s">
        <v>764</v>
      </c>
      <c r="F386" s="97" t="s">
        <v>598</v>
      </c>
      <c r="G386" s="97" t="s">
        <v>1122</v>
      </c>
      <c r="H386" s="98">
        <v>86.25</v>
      </c>
      <c r="I386" s="98">
        <v>80</v>
      </c>
      <c r="J386" s="98">
        <v>100</v>
      </c>
      <c r="K386" s="98">
        <v>0</v>
      </c>
      <c r="L386" s="98">
        <v>74.951250000000016</v>
      </c>
      <c r="M386" s="99">
        <v>1500.3</v>
      </c>
    </row>
    <row r="387" spans="1:13" s="95" customFormat="1" ht="18" customHeight="1" x14ac:dyDescent="0.2">
      <c r="A387" s="90"/>
      <c r="B387" s="96" t="s">
        <v>1091</v>
      </c>
      <c r="C387" s="96"/>
      <c r="D387" s="96"/>
      <c r="E387" s="97" t="s">
        <v>18</v>
      </c>
      <c r="F387" s="97" t="s">
        <v>598</v>
      </c>
      <c r="G387" s="97" t="s">
        <v>1122</v>
      </c>
      <c r="H387" s="98">
        <v>63.5</v>
      </c>
      <c r="I387" s="98">
        <v>0</v>
      </c>
      <c r="J387" s="98">
        <v>100</v>
      </c>
      <c r="K387" s="98">
        <v>0</v>
      </c>
      <c r="L387" s="98">
        <v>46.953500000000005</v>
      </c>
      <c r="M387" s="99">
        <v>939.87</v>
      </c>
    </row>
    <row r="388" spans="1:13" s="95" customFormat="1" ht="18" customHeight="1" x14ac:dyDescent="0.2">
      <c r="A388" s="90"/>
      <c r="B388" s="96" t="s">
        <v>21</v>
      </c>
      <c r="C388" s="96"/>
      <c r="D388" s="96"/>
      <c r="E388" s="97" t="s">
        <v>524</v>
      </c>
      <c r="F388" s="97" t="s">
        <v>598</v>
      </c>
      <c r="G388" s="97" t="s">
        <v>1122</v>
      </c>
      <c r="H388" s="98">
        <v>0</v>
      </c>
      <c r="I388" s="98">
        <v>0</v>
      </c>
      <c r="J388" s="98">
        <v>46.666666666666671</v>
      </c>
      <c r="K388" s="98">
        <v>0</v>
      </c>
      <c r="L388" s="98">
        <v>10.733333333333334</v>
      </c>
      <c r="M388" s="99">
        <v>214.85</v>
      </c>
    </row>
    <row r="389" spans="1:13" s="95" customFormat="1" ht="18" customHeight="1" x14ac:dyDescent="0.2">
      <c r="A389" s="90"/>
      <c r="B389" s="96" t="s">
        <v>531</v>
      </c>
      <c r="C389" s="96"/>
      <c r="D389" s="96"/>
      <c r="E389" s="97" t="s">
        <v>532</v>
      </c>
      <c r="F389" s="97" t="s">
        <v>598</v>
      </c>
      <c r="G389" s="97" t="s">
        <v>1122</v>
      </c>
      <c r="H389" s="98">
        <v>62.25</v>
      </c>
      <c r="I389" s="98">
        <v>80</v>
      </c>
      <c r="J389" s="98">
        <v>77.599999999999994</v>
      </c>
      <c r="K389" s="98">
        <v>0</v>
      </c>
      <c r="L389" s="98">
        <v>55.545500000000004</v>
      </c>
      <c r="M389" s="99">
        <v>1111.8599999999999</v>
      </c>
    </row>
    <row r="390" spans="1:13" s="95" customFormat="1" ht="18" customHeight="1" x14ac:dyDescent="0.2">
      <c r="A390" s="90"/>
      <c r="B390" s="96" t="s">
        <v>11</v>
      </c>
      <c r="C390" s="96"/>
      <c r="D390" s="96"/>
      <c r="E390" s="97" t="s">
        <v>478</v>
      </c>
      <c r="F390" s="97" t="s">
        <v>598</v>
      </c>
      <c r="G390" s="97" t="s">
        <v>1122</v>
      </c>
      <c r="H390" s="98">
        <v>45</v>
      </c>
      <c r="I390" s="98">
        <v>50</v>
      </c>
      <c r="J390" s="98">
        <v>0</v>
      </c>
      <c r="K390" s="98">
        <v>0</v>
      </c>
      <c r="L390" s="98">
        <v>27.995000000000001</v>
      </c>
      <c r="M390" s="99">
        <v>560.38</v>
      </c>
    </row>
    <row r="391" spans="1:13" s="95" customFormat="1" ht="18" customHeight="1" x14ac:dyDescent="0.2">
      <c r="A391" s="90"/>
      <c r="B391" s="96" t="s">
        <v>864</v>
      </c>
      <c r="C391" s="96"/>
      <c r="D391" s="96"/>
      <c r="E391" s="97" t="s">
        <v>1017</v>
      </c>
      <c r="F391" s="97" t="s">
        <v>598</v>
      </c>
      <c r="G391" s="97" t="s">
        <v>1122</v>
      </c>
      <c r="H391" s="98">
        <v>25.65</v>
      </c>
      <c r="I391" s="98">
        <v>17.100000000000001</v>
      </c>
      <c r="J391" s="98">
        <v>0</v>
      </c>
      <c r="K391" s="98">
        <v>0</v>
      </c>
      <c r="L391" s="98">
        <v>13.072950000000001</v>
      </c>
      <c r="M391" s="99">
        <v>261.68</v>
      </c>
    </row>
    <row r="392" spans="1:13" s="95" customFormat="1" ht="18" customHeight="1" x14ac:dyDescent="0.2">
      <c r="A392" s="90"/>
      <c r="B392" s="96" t="s">
        <v>1092</v>
      </c>
      <c r="C392" s="96"/>
      <c r="D392" s="96"/>
      <c r="E392" s="97" t="s">
        <v>1093</v>
      </c>
      <c r="F392" s="97" t="s">
        <v>598</v>
      </c>
      <c r="G392" s="97" t="s">
        <v>1122</v>
      </c>
      <c r="H392" s="98">
        <v>0</v>
      </c>
      <c r="I392" s="98">
        <v>0</v>
      </c>
      <c r="J392" s="98">
        <v>58.4</v>
      </c>
      <c r="K392" s="98">
        <v>0</v>
      </c>
      <c r="L392" s="98">
        <v>14.775200000000002</v>
      </c>
      <c r="M392" s="99">
        <v>295.76</v>
      </c>
    </row>
    <row r="393" spans="1:13" s="95" customFormat="1" ht="18" customHeight="1" x14ac:dyDescent="0.2">
      <c r="A393" s="90"/>
      <c r="B393" s="96" t="s">
        <v>1018</v>
      </c>
      <c r="C393" s="96"/>
      <c r="D393" s="96"/>
      <c r="E393" s="97" t="s">
        <v>1194</v>
      </c>
      <c r="F393" s="97" t="s">
        <v>598</v>
      </c>
      <c r="G393" s="97" t="s">
        <v>1122</v>
      </c>
      <c r="H393" s="98">
        <v>35.6</v>
      </c>
      <c r="I393" s="98">
        <v>35.4</v>
      </c>
      <c r="J393" s="98">
        <v>100</v>
      </c>
      <c r="K393" s="98">
        <v>0</v>
      </c>
      <c r="L393" s="98">
        <v>42.177999999999997</v>
      </c>
      <c r="M393" s="99">
        <v>844.28</v>
      </c>
    </row>
    <row r="394" spans="1:13" s="95" customFormat="1" ht="18" customHeight="1" x14ac:dyDescent="0.2">
      <c r="A394" s="90"/>
      <c r="B394" s="96" t="s">
        <v>765</v>
      </c>
      <c r="C394" s="96"/>
      <c r="D394" s="96"/>
      <c r="E394" s="97" t="s">
        <v>766</v>
      </c>
      <c r="F394" s="97" t="s">
        <v>598</v>
      </c>
      <c r="G394" s="97" t="s">
        <v>1122</v>
      </c>
      <c r="H394" s="98">
        <v>0</v>
      </c>
      <c r="I394" s="98">
        <v>70</v>
      </c>
      <c r="J394" s="98">
        <v>90.933333333333337</v>
      </c>
      <c r="K394" s="98">
        <v>0</v>
      </c>
      <c r="L394" s="98">
        <v>40.716133333333339</v>
      </c>
      <c r="M394" s="99">
        <v>815.02</v>
      </c>
    </row>
    <row r="395" spans="1:13" s="95" customFormat="1" ht="18" customHeight="1" x14ac:dyDescent="0.2">
      <c r="A395" s="90"/>
      <c r="B395" s="96" t="s">
        <v>946</v>
      </c>
      <c r="C395" s="96"/>
      <c r="D395" s="96"/>
      <c r="E395" s="97" t="s">
        <v>947</v>
      </c>
      <c r="F395" s="97" t="s">
        <v>902</v>
      </c>
      <c r="G395" s="97" t="s">
        <v>1122</v>
      </c>
      <c r="H395" s="98">
        <v>69.599999999999994</v>
      </c>
      <c r="I395" s="98">
        <v>54.7</v>
      </c>
      <c r="J395" s="98">
        <v>40.799999999999997</v>
      </c>
      <c r="K395" s="98">
        <v>0</v>
      </c>
      <c r="L395" s="98">
        <v>43.540999999999997</v>
      </c>
      <c r="M395" s="99">
        <v>871.56</v>
      </c>
    </row>
    <row r="396" spans="1:13" s="95" customFormat="1" ht="18" customHeight="1" x14ac:dyDescent="0.2">
      <c r="A396" s="90"/>
      <c r="B396" s="96" t="s">
        <v>89</v>
      </c>
      <c r="C396" s="96"/>
      <c r="D396" s="96"/>
      <c r="E396" s="97" t="s">
        <v>90</v>
      </c>
      <c r="F396" s="97" t="s">
        <v>658</v>
      </c>
      <c r="G396" s="97" t="s">
        <v>533</v>
      </c>
      <c r="H396" s="98">
        <v>90</v>
      </c>
      <c r="I396" s="98">
        <v>100</v>
      </c>
      <c r="J396" s="98">
        <v>0</v>
      </c>
      <c r="K396" s="98">
        <v>0</v>
      </c>
      <c r="L396" s="98">
        <v>55.99</v>
      </c>
      <c r="M396" s="99">
        <v>1120.75</v>
      </c>
    </row>
    <row r="397" spans="1:13" s="95" customFormat="1" ht="18" customHeight="1" x14ac:dyDescent="0.2">
      <c r="A397" s="90"/>
      <c r="B397" s="96" t="s">
        <v>767</v>
      </c>
      <c r="C397" s="96"/>
      <c r="D397" s="96"/>
      <c r="E397" s="97" t="s">
        <v>1271</v>
      </c>
      <c r="F397" s="97" t="s">
        <v>894</v>
      </c>
      <c r="G397" s="97" t="s">
        <v>533</v>
      </c>
      <c r="H397" s="98">
        <v>94.5</v>
      </c>
      <c r="I397" s="98">
        <v>60</v>
      </c>
      <c r="J397" s="98">
        <v>0</v>
      </c>
      <c r="K397" s="98">
        <v>0</v>
      </c>
      <c r="L397" s="98">
        <v>47.404500000000006</v>
      </c>
      <c r="M397" s="99">
        <v>948.9</v>
      </c>
    </row>
    <row r="398" spans="1:13" s="95" customFormat="1" ht="18" customHeight="1" x14ac:dyDescent="0.2">
      <c r="A398" s="90"/>
      <c r="B398" s="96" t="s">
        <v>865</v>
      </c>
      <c r="C398" s="96"/>
      <c r="D398" s="96"/>
      <c r="E398" s="97" t="s">
        <v>866</v>
      </c>
      <c r="F398" s="97" t="s">
        <v>657</v>
      </c>
      <c r="G398" s="97" t="s">
        <v>533</v>
      </c>
      <c r="H398" s="98">
        <v>97.5</v>
      </c>
      <c r="I398" s="98">
        <v>90</v>
      </c>
      <c r="J398" s="98">
        <v>100</v>
      </c>
      <c r="K398" s="98">
        <v>0</v>
      </c>
      <c r="L398" s="98">
        <v>81.31750000000001</v>
      </c>
      <c r="M398" s="99">
        <v>1627.74</v>
      </c>
    </row>
    <row r="399" spans="1:13" s="95" customFormat="1" ht="18" customHeight="1" x14ac:dyDescent="0.2">
      <c r="A399" s="90"/>
      <c r="B399" s="96" t="s">
        <v>126</v>
      </c>
      <c r="C399" s="96"/>
      <c r="D399" s="96"/>
      <c r="E399" s="97" t="s">
        <v>867</v>
      </c>
      <c r="F399" s="97" t="s">
        <v>626</v>
      </c>
      <c r="G399" s="97" t="s">
        <v>533</v>
      </c>
      <c r="H399" s="98">
        <v>33.75</v>
      </c>
      <c r="I399" s="98">
        <v>75</v>
      </c>
      <c r="J399" s="98">
        <v>0</v>
      </c>
      <c r="K399" s="98">
        <v>0</v>
      </c>
      <c r="L399" s="98">
        <v>30.483750000000001</v>
      </c>
      <c r="M399" s="99">
        <v>610.19000000000005</v>
      </c>
    </row>
    <row r="400" spans="1:13" s="95" customFormat="1" ht="18" customHeight="1" x14ac:dyDescent="0.2">
      <c r="A400" s="90"/>
      <c r="B400" s="96" t="s">
        <v>127</v>
      </c>
      <c r="C400" s="96"/>
      <c r="D400" s="96"/>
      <c r="E400" s="97" t="s">
        <v>128</v>
      </c>
      <c r="F400" s="97" t="s">
        <v>626</v>
      </c>
      <c r="G400" s="97" t="s">
        <v>533</v>
      </c>
      <c r="H400" s="98">
        <v>87.5</v>
      </c>
      <c r="I400" s="98">
        <v>70</v>
      </c>
      <c r="J400" s="98">
        <v>100</v>
      </c>
      <c r="K400" s="98">
        <v>0</v>
      </c>
      <c r="L400" s="98">
        <v>72.847499999999997</v>
      </c>
      <c r="M400" s="99">
        <v>1458.19</v>
      </c>
    </row>
    <row r="401" spans="1:13" s="95" customFormat="1" ht="18" customHeight="1" x14ac:dyDescent="0.2">
      <c r="A401" s="90"/>
      <c r="B401" s="96" t="s">
        <v>131</v>
      </c>
      <c r="C401" s="96"/>
      <c r="D401" s="96"/>
      <c r="E401" s="97" t="s">
        <v>132</v>
      </c>
      <c r="F401" s="97" t="s">
        <v>895</v>
      </c>
      <c r="G401" s="97" t="s">
        <v>533</v>
      </c>
      <c r="H401" s="98">
        <v>97.5</v>
      </c>
      <c r="I401" s="98">
        <v>100</v>
      </c>
      <c r="J401" s="98">
        <v>0</v>
      </c>
      <c r="K401" s="98">
        <v>0</v>
      </c>
      <c r="L401" s="98">
        <v>58.547500000000007</v>
      </c>
      <c r="M401" s="99">
        <v>1171.95</v>
      </c>
    </row>
    <row r="402" spans="1:13" s="95" customFormat="1" ht="18" customHeight="1" x14ac:dyDescent="0.2">
      <c r="A402" s="90"/>
      <c r="B402" s="96" t="s">
        <v>134</v>
      </c>
      <c r="C402" s="96"/>
      <c r="D402" s="96"/>
      <c r="E402" s="97" t="s">
        <v>135</v>
      </c>
      <c r="F402" s="97" t="s">
        <v>896</v>
      </c>
      <c r="G402" s="97" t="s">
        <v>533</v>
      </c>
      <c r="H402" s="98">
        <v>45.8</v>
      </c>
      <c r="I402" s="98">
        <v>50</v>
      </c>
      <c r="J402" s="98">
        <v>0</v>
      </c>
      <c r="K402" s="98">
        <v>0</v>
      </c>
      <c r="L402" s="98">
        <v>28.267800000000001</v>
      </c>
      <c r="M402" s="99">
        <v>565.84</v>
      </c>
    </row>
    <row r="403" spans="1:13" s="95" customFormat="1" ht="18" customHeight="1" x14ac:dyDescent="0.2">
      <c r="A403" s="90"/>
      <c r="B403" s="96" t="s">
        <v>136</v>
      </c>
      <c r="C403" s="96"/>
      <c r="D403" s="96"/>
      <c r="E403" s="97" t="s">
        <v>137</v>
      </c>
      <c r="F403" s="97" t="s">
        <v>897</v>
      </c>
      <c r="G403" s="97" t="s">
        <v>533</v>
      </c>
      <c r="H403" s="98">
        <v>72</v>
      </c>
      <c r="I403" s="98">
        <v>23.8</v>
      </c>
      <c r="J403" s="98">
        <v>0</v>
      </c>
      <c r="K403" s="98">
        <v>0</v>
      </c>
      <c r="L403" s="98">
        <v>30.573400000000003</v>
      </c>
      <c r="M403" s="99">
        <v>611.99</v>
      </c>
    </row>
    <row r="404" spans="1:13" s="95" customFormat="1" ht="18" customHeight="1" x14ac:dyDescent="0.2">
      <c r="A404" s="90"/>
      <c r="B404" s="96" t="s">
        <v>138</v>
      </c>
      <c r="C404" s="96"/>
      <c r="D404" s="96"/>
      <c r="E404" s="97" t="s">
        <v>139</v>
      </c>
      <c r="F404" s="97" t="s">
        <v>631</v>
      </c>
      <c r="G404" s="97" t="s">
        <v>533</v>
      </c>
      <c r="H404" s="98">
        <v>51.7</v>
      </c>
      <c r="I404" s="98">
        <v>70</v>
      </c>
      <c r="J404" s="98">
        <v>66.933333333333337</v>
      </c>
      <c r="K404" s="98">
        <v>0</v>
      </c>
      <c r="L404" s="98">
        <v>52.273833333333336</v>
      </c>
      <c r="M404" s="99">
        <v>1046.3699999999999</v>
      </c>
    </row>
    <row r="405" spans="1:13" s="95" customFormat="1" ht="18" customHeight="1" x14ac:dyDescent="0.2">
      <c r="A405" s="90"/>
      <c r="B405" s="96" t="s">
        <v>94</v>
      </c>
      <c r="C405" s="96"/>
      <c r="D405" s="96"/>
      <c r="E405" s="97" t="s">
        <v>95</v>
      </c>
      <c r="F405" s="97" t="s">
        <v>666</v>
      </c>
      <c r="G405" s="97" t="s">
        <v>533</v>
      </c>
      <c r="H405" s="98">
        <v>80</v>
      </c>
      <c r="I405" s="98">
        <v>80</v>
      </c>
      <c r="J405" s="98">
        <v>62.666666666666664</v>
      </c>
      <c r="K405" s="98">
        <v>0</v>
      </c>
      <c r="L405" s="98">
        <v>63.374666666666677</v>
      </c>
      <c r="M405" s="99">
        <v>1268.57</v>
      </c>
    </row>
    <row r="406" spans="1:13" s="95" customFormat="1" ht="18" customHeight="1" x14ac:dyDescent="0.2">
      <c r="A406" s="90"/>
      <c r="B406" s="96" t="s">
        <v>534</v>
      </c>
      <c r="C406" s="96"/>
      <c r="D406" s="96"/>
      <c r="E406" s="97" t="s">
        <v>535</v>
      </c>
      <c r="F406" s="97" t="s">
        <v>666</v>
      </c>
      <c r="G406" s="97" t="s">
        <v>533</v>
      </c>
      <c r="H406" s="98">
        <v>90</v>
      </c>
      <c r="I406" s="98">
        <v>80</v>
      </c>
      <c r="J406" s="98">
        <v>100</v>
      </c>
      <c r="K406" s="98">
        <v>0</v>
      </c>
      <c r="L406" s="98">
        <v>76.23</v>
      </c>
      <c r="M406" s="99">
        <v>1525.9</v>
      </c>
    </row>
    <row r="407" spans="1:13" s="95" customFormat="1" ht="18" customHeight="1" x14ac:dyDescent="0.2">
      <c r="A407" s="90"/>
      <c r="B407" s="96" t="s">
        <v>93</v>
      </c>
      <c r="C407" s="96"/>
      <c r="D407" s="96"/>
      <c r="E407" s="97" t="s">
        <v>868</v>
      </c>
      <c r="F407" s="97" t="s">
        <v>666</v>
      </c>
      <c r="G407" s="97" t="s">
        <v>533</v>
      </c>
      <c r="H407" s="98">
        <v>40.25</v>
      </c>
      <c r="I407" s="98">
        <v>80</v>
      </c>
      <c r="J407" s="98">
        <v>0</v>
      </c>
      <c r="K407" s="98">
        <v>0</v>
      </c>
      <c r="L407" s="98">
        <v>33.965250000000005</v>
      </c>
      <c r="M407" s="99">
        <v>679.88</v>
      </c>
    </row>
    <row r="408" spans="1:13" s="95" customFormat="1" ht="18" customHeight="1" x14ac:dyDescent="0.2">
      <c r="A408" s="90"/>
      <c r="B408" s="96" t="s">
        <v>142</v>
      </c>
      <c r="C408" s="96"/>
      <c r="D408" s="96"/>
      <c r="E408" s="97" t="s">
        <v>143</v>
      </c>
      <c r="F408" s="97" t="s">
        <v>634</v>
      </c>
      <c r="G408" s="97" t="s">
        <v>533</v>
      </c>
      <c r="H408" s="98">
        <v>64.75</v>
      </c>
      <c r="I408" s="98">
        <v>0</v>
      </c>
      <c r="J408" s="98">
        <v>100</v>
      </c>
      <c r="K408" s="98">
        <v>0</v>
      </c>
      <c r="L408" s="98">
        <v>47.379750000000008</v>
      </c>
      <c r="M408" s="99">
        <v>948.4</v>
      </c>
    </row>
    <row r="409" spans="1:13" s="95" customFormat="1" ht="18" customHeight="1" x14ac:dyDescent="0.2">
      <c r="A409" s="90"/>
      <c r="B409" s="96" t="s">
        <v>140</v>
      </c>
      <c r="C409" s="96"/>
      <c r="D409" s="96"/>
      <c r="E409" s="97" t="s">
        <v>141</v>
      </c>
      <c r="F409" s="97" t="s">
        <v>636</v>
      </c>
      <c r="G409" s="97" t="s">
        <v>533</v>
      </c>
      <c r="H409" s="98">
        <v>97.5</v>
      </c>
      <c r="I409" s="98">
        <v>90</v>
      </c>
      <c r="J409" s="98">
        <v>100</v>
      </c>
      <c r="K409" s="98">
        <v>100</v>
      </c>
      <c r="L409" s="98">
        <v>106.61750000000001</v>
      </c>
      <c r="M409" s="99">
        <v>2134.17</v>
      </c>
    </row>
    <row r="410" spans="1:13" s="95" customFormat="1" ht="18" customHeight="1" x14ac:dyDescent="0.2">
      <c r="A410" s="90"/>
      <c r="B410" s="96" t="s">
        <v>1195</v>
      </c>
      <c r="C410" s="96"/>
      <c r="D410" s="96"/>
      <c r="E410" s="97" t="s">
        <v>1196</v>
      </c>
      <c r="F410" s="97" t="s">
        <v>637</v>
      </c>
      <c r="G410" s="97" t="s">
        <v>533</v>
      </c>
      <c r="H410" s="98">
        <v>86.25</v>
      </c>
      <c r="I410" s="98">
        <v>100</v>
      </c>
      <c r="J410" s="98">
        <v>0</v>
      </c>
      <c r="K410" s="98">
        <v>0</v>
      </c>
      <c r="L410" s="98">
        <v>54.71125</v>
      </c>
      <c r="M410" s="99">
        <v>1095.1600000000001</v>
      </c>
    </row>
    <row r="411" spans="1:13" s="95" customFormat="1" ht="18" customHeight="1" x14ac:dyDescent="0.2">
      <c r="A411" s="90"/>
      <c r="B411" s="96" t="s">
        <v>102</v>
      </c>
      <c r="C411" s="96"/>
      <c r="D411" s="96"/>
      <c r="E411" s="97" t="s">
        <v>103</v>
      </c>
      <c r="F411" s="97" t="s">
        <v>639</v>
      </c>
      <c r="G411" s="97" t="s">
        <v>533</v>
      </c>
      <c r="H411" s="98">
        <v>88.75</v>
      </c>
      <c r="I411" s="98">
        <v>100</v>
      </c>
      <c r="J411" s="98">
        <v>0</v>
      </c>
      <c r="K411" s="98">
        <v>0</v>
      </c>
      <c r="L411" s="98">
        <v>55.563750000000006</v>
      </c>
      <c r="M411" s="99">
        <v>1112.22</v>
      </c>
    </row>
    <row r="412" spans="1:13" s="95" customFormat="1" ht="18" customHeight="1" x14ac:dyDescent="0.2">
      <c r="A412" s="90"/>
      <c r="B412" s="96" t="s">
        <v>116</v>
      </c>
      <c r="C412" s="96"/>
      <c r="D412" s="96"/>
      <c r="E412" s="97" t="s">
        <v>117</v>
      </c>
      <c r="F412" s="97" t="s">
        <v>639</v>
      </c>
      <c r="G412" s="97" t="s">
        <v>533</v>
      </c>
      <c r="H412" s="98">
        <v>0</v>
      </c>
      <c r="I412" s="98">
        <v>75</v>
      </c>
      <c r="J412" s="98">
        <v>46.666666666666671</v>
      </c>
      <c r="K412" s="98">
        <v>0</v>
      </c>
      <c r="L412" s="98">
        <v>30.78166666666667</v>
      </c>
      <c r="M412" s="99">
        <v>616.16</v>
      </c>
    </row>
    <row r="413" spans="1:13" s="95" customFormat="1" ht="18" customHeight="1" x14ac:dyDescent="0.2">
      <c r="A413" s="90"/>
      <c r="B413" s="96" t="s">
        <v>869</v>
      </c>
      <c r="C413" s="96"/>
      <c r="D413" s="96"/>
      <c r="E413" s="97" t="s">
        <v>870</v>
      </c>
      <c r="F413" s="97" t="s">
        <v>639</v>
      </c>
      <c r="G413" s="97" t="s">
        <v>533</v>
      </c>
      <c r="H413" s="98">
        <v>55.75</v>
      </c>
      <c r="I413" s="98">
        <v>16.100000000000001</v>
      </c>
      <c r="J413" s="98">
        <v>65.866666666666674</v>
      </c>
      <c r="K413" s="98">
        <v>0</v>
      </c>
      <c r="L413" s="98">
        <v>39.748316666666668</v>
      </c>
      <c r="M413" s="99">
        <v>795.64</v>
      </c>
    </row>
    <row r="414" spans="1:13" s="95" customFormat="1" ht="18" customHeight="1" x14ac:dyDescent="0.2">
      <c r="A414" s="90"/>
      <c r="B414" s="96" t="s">
        <v>104</v>
      </c>
      <c r="C414" s="96"/>
      <c r="D414" s="96"/>
      <c r="E414" s="97" t="s">
        <v>105</v>
      </c>
      <c r="F414" s="97" t="s">
        <v>639</v>
      </c>
      <c r="G414" s="97" t="s">
        <v>533</v>
      </c>
      <c r="H414" s="98">
        <v>63</v>
      </c>
      <c r="I414" s="98">
        <v>100</v>
      </c>
      <c r="J414" s="98">
        <v>0</v>
      </c>
      <c r="K414" s="98">
        <v>0</v>
      </c>
      <c r="L414" s="98">
        <v>46.783000000000008</v>
      </c>
      <c r="M414" s="99">
        <v>936.46</v>
      </c>
    </row>
    <row r="415" spans="1:13" s="95" customFormat="1" ht="18" customHeight="1" x14ac:dyDescent="0.2">
      <c r="A415" s="90"/>
      <c r="B415" s="96" t="s">
        <v>1272</v>
      </c>
      <c r="C415" s="96"/>
      <c r="D415" s="96"/>
      <c r="E415" s="97" t="s">
        <v>1273</v>
      </c>
      <c r="F415" s="97" t="s">
        <v>639</v>
      </c>
      <c r="G415" s="97" t="s">
        <v>533</v>
      </c>
      <c r="H415" s="98">
        <v>80</v>
      </c>
      <c r="I415" s="98">
        <v>90</v>
      </c>
      <c r="J415" s="98">
        <v>100</v>
      </c>
      <c r="K415" s="98">
        <v>0</v>
      </c>
      <c r="L415" s="98">
        <v>75.350000000000009</v>
      </c>
      <c r="M415" s="99">
        <v>1508.28</v>
      </c>
    </row>
    <row r="416" spans="1:13" s="95" customFormat="1" ht="18" customHeight="1" x14ac:dyDescent="0.2">
      <c r="A416" s="90"/>
      <c r="B416" s="96" t="s">
        <v>113</v>
      </c>
      <c r="C416" s="96"/>
      <c r="D416" s="96"/>
      <c r="E416" s="97" t="s">
        <v>114</v>
      </c>
      <c r="F416" s="97" t="s">
        <v>639</v>
      </c>
      <c r="G416" s="97" t="s">
        <v>533</v>
      </c>
      <c r="H416" s="98">
        <v>97.5</v>
      </c>
      <c r="I416" s="98">
        <v>100</v>
      </c>
      <c r="J416" s="98">
        <v>100</v>
      </c>
      <c r="K416" s="98">
        <v>100</v>
      </c>
      <c r="L416" s="98">
        <v>109.14750000000001</v>
      </c>
      <c r="M416" s="99">
        <v>2184.81</v>
      </c>
    </row>
    <row r="417" spans="1:13" s="95" customFormat="1" ht="18" customHeight="1" x14ac:dyDescent="0.2">
      <c r="A417" s="90"/>
      <c r="B417" s="96" t="s">
        <v>871</v>
      </c>
      <c r="C417" s="96"/>
      <c r="D417" s="96"/>
      <c r="E417" s="97" t="s">
        <v>872</v>
      </c>
      <c r="F417" s="97" t="s">
        <v>641</v>
      </c>
      <c r="G417" s="97" t="s">
        <v>533</v>
      </c>
      <c r="H417" s="98">
        <v>79.5</v>
      </c>
      <c r="I417" s="98">
        <v>80</v>
      </c>
      <c r="J417" s="98">
        <v>0</v>
      </c>
      <c r="K417" s="98">
        <v>100</v>
      </c>
      <c r="L417" s="98">
        <v>72.649500000000003</v>
      </c>
      <c r="M417" s="99">
        <v>1454.23</v>
      </c>
    </row>
    <row r="418" spans="1:13" s="95" customFormat="1" ht="18" customHeight="1" x14ac:dyDescent="0.2">
      <c r="A418" s="90"/>
      <c r="B418" s="96" t="s">
        <v>146</v>
      </c>
      <c r="C418" s="96"/>
      <c r="D418" s="96"/>
      <c r="E418" s="97" t="s">
        <v>147</v>
      </c>
      <c r="F418" s="97" t="s">
        <v>898</v>
      </c>
      <c r="G418" s="97" t="s">
        <v>533</v>
      </c>
      <c r="H418" s="98">
        <v>38.75</v>
      </c>
      <c r="I418" s="98">
        <v>60</v>
      </c>
      <c r="J418" s="98">
        <v>0</v>
      </c>
      <c r="K418" s="98">
        <v>0</v>
      </c>
      <c r="L418" s="98">
        <v>28.393750000000001</v>
      </c>
      <c r="M418" s="99">
        <v>568.36</v>
      </c>
    </row>
    <row r="419" spans="1:13" s="95" customFormat="1" ht="18" customHeight="1" x14ac:dyDescent="0.2">
      <c r="A419" s="90"/>
      <c r="B419" s="96" t="s">
        <v>873</v>
      </c>
      <c r="C419" s="96"/>
      <c r="D419" s="96"/>
      <c r="E419" s="97" t="s">
        <v>874</v>
      </c>
      <c r="F419" s="97" t="s">
        <v>642</v>
      </c>
      <c r="G419" s="97" t="s">
        <v>533</v>
      </c>
      <c r="H419" s="98">
        <v>86.25</v>
      </c>
      <c r="I419" s="98">
        <v>50</v>
      </c>
      <c r="J419" s="98">
        <v>52.533333333333331</v>
      </c>
      <c r="K419" s="98">
        <v>0</v>
      </c>
      <c r="L419" s="98">
        <v>55.352183333333336</v>
      </c>
      <c r="M419" s="99">
        <v>1107.99</v>
      </c>
    </row>
    <row r="420" spans="1:13" s="95" customFormat="1" ht="18" customHeight="1" x14ac:dyDescent="0.2">
      <c r="A420" s="90"/>
      <c r="B420" s="96" t="s">
        <v>100</v>
      </c>
      <c r="C420" s="96"/>
      <c r="D420" s="96"/>
      <c r="E420" s="97" t="s">
        <v>101</v>
      </c>
      <c r="F420" s="97" t="s">
        <v>642</v>
      </c>
      <c r="G420" s="97" t="s">
        <v>533</v>
      </c>
      <c r="H420" s="98">
        <v>57.7</v>
      </c>
      <c r="I420" s="98">
        <v>60</v>
      </c>
      <c r="J420" s="98">
        <v>62.666666666666664</v>
      </c>
      <c r="K420" s="98">
        <v>0</v>
      </c>
      <c r="L420" s="98">
        <v>50.71036666666668</v>
      </c>
      <c r="M420" s="99">
        <v>1015.07</v>
      </c>
    </row>
    <row r="421" spans="1:13" s="95" customFormat="1" ht="18" customHeight="1" x14ac:dyDescent="0.2">
      <c r="A421" s="90"/>
      <c r="B421" s="96" t="s">
        <v>948</v>
      </c>
      <c r="C421" s="96"/>
      <c r="D421" s="96"/>
      <c r="E421" s="97" t="s">
        <v>949</v>
      </c>
      <c r="F421" s="97" t="s">
        <v>646</v>
      </c>
      <c r="G421" s="97" t="s">
        <v>533</v>
      </c>
      <c r="H421" s="98">
        <v>53.55</v>
      </c>
      <c r="I421" s="98">
        <v>90</v>
      </c>
      <c r="J421" s="98">
        <v>0</v>
      </c>
      <c r="K421" s="98">
        <v>0</v>
      </c>
      <c r="L421" s="98">
        <v>41.030550000000005</v>
      </c>
      <c r="M421" s="99">
        <v>821.31</v>
      </c>
    </row>
    <row r="422" spans="1:13" s="95" customFormat="1" ht="18" customHeight="1" x14ac:dyDescent="0.2">
      <c r="A422" s="90"/>
      <c r="B422" s="96" t="s">
        <v>144</v>
      </c>
      <c r="C422" s="96"/>
      <c r="D422" s="96"/>
      <c r="E422" s="97" t="s">
        <v>145</v>
      </c>
      <c r="F422" s="97" t="s">
        <v>647</v>
      </c>
      <c r="G422" s="97" t="s">
        <v>533</v>
      </c>
      <c r="H422" s="98">
        <v>90</v>
      </c>
      <c r="I422" s="98">
        <v>90</v>
      </c>
      <c r="J422" s="98">
        <v>0</v>
      </c>
      <c r="K422" s="98">
        <v>0</v>
      </c>
      <c r="L422" s="98">
        <v>53.46</v>
      </c>
      <c r="M422" s="99">
        <v>1070.1099999999999</v>
      </c>
    </row>
    <row r="423" spans="1:13" s="95" customFormat="1" ht="18" customHeight="1" x14ac:dyDescent="0.2">
      <c r="A423" s="90"/>
      <c r="B423" s="96" t="s">
        <v>148</v>
      </c>
      <c r="C423" s="96"/>
      <c r="D423" s="96"/>
      <c r="E423" s="97" t="s">
        <v>516</v>
      </c>
      <c r="F423" s="97" t="s">
        <v>648</v>
      </c>
      <c r="G423" s="97" t="s">
        <v>533</v>
      </c>
      <c r="H423" s="98">
        <v>78.75</v>
      </c>
      <c r="I423" s="98">
        <v>0</v>
      </c>
      <c r="J423" s="98">
        <v>0</v>
      </c>
      <c r="K423" s="98">
        <v>0</v>
      </c>
      <c r="L423" s="98">
        <v>26.853750000000005</v>
      </c>
      <c r="M423" s="99">
        <v>537.53</v>
      </c>
    </row>
    <row r="424" spans="1:13" s="95" customFormat="1" ht="18" customHeight="1" x14ac:dyDescent="0.2">
      <c r="A424" s="90"/>
      <c r="B424" s="96" t="s">
        <v>92</v>
      </c>
      <c r="C424" s="96"/>
      <c r="D424" s="96"/>
      <c r="E424" s="97" t="s">
        <v>875</v>
      </c>
      <c r="F424" s="97" t="s">
        <v>616</v>
      </c>
      <c r="G424" s="97" t="s">
        <v>533</v>
      </c>
      <c r="H424" s="98">
        <v>38.75</v>
      </c>
      <c r="I424" s="98">
        <v>80</v>
      </c>
      <c r="J424" s="98">
        <v>0</v>
      </c>
      <c r="K424" s="98">
        <v>0</v>
      </c>
      <c r="L424" s="98">
        <v>33.453750000000007</v>
      </c>
      <c r="M424" s="99">
        <v>669.65</v>
      </c>
    </row>
    <row r="425" spans="1:13" s="95" customFormat="1" ht="18" customHeight="1" x14ac:dyDescent="0.2">
      <c r="A425" s="90"/>
      <c r="B425" s="96" t="s">
        <v>96</v>
      </c>
      <c r="C425" s="96"/>
      <c r="D425" s="96"/>
      <c r="E425" s="97" t="s">
        <v>97</v>
      </c>
      <c r="F425" s="97" t="s">
        <v>650</v>
      </c>
      <c r="G425" s="97" t="s">
        <v>533</v>
      </c>
      <c r="H425" s="98">
        <v>90</v>
      </c>
      <c r="I425" s="98">
        <v>100</v>
      </c>
      <c r="J425" s="98">
        <v>100</v>
      </c>
      <c r="K425" s="98">
        <v>0</v>
      </c>
      <c r="L425" s="98">
        <v>81.290000000000006</v>
      </c>
      <c r="M425" s="99">
        <v>1627.19</v>
      </c>
    </row>
    <row r="426" spans="1:13" s="95" customFormat="1" ht="18" customHeight="1" x14ac:dyDescent="0.2">
      <c r="A426" s="90"/>
      <c r="B426" s="96" t="s">
        <v>98</v>
      </c>
      <c r="C426" s="96"/>
      <c r="D426" s="96"/>
      <c r="E426" s="97" t="s">
        <v>99</v>
      </c>
      <c r="F426" s="97" t="s">
        <v>653</v>
      </c>
      <c r="G426" s="97" t="s">
        <v>533</v>
      </c>
      <c r="H426" s="98">
        <v>80.25</v>
      </c>
      <c r="I426" s="98">
        <v>100</v>
      </c>
      <c r="J426" s="98">
        <v>45.6</v>
      </c>
      <c r="K426" s="98">
        <v>0</v>
      </c>
      <c r="L426" s="98">
        <v>64.20205</v>
      </c>
      <c r="M426" s="99">
        <v>1285.1400000000001</v>
      </c>
    </row>
    <row r="427" spans="1:13" s="95" customFormat="1" ht="18" customHeight="1" x14ac:dyDescent="0.2">
      <c r="A427" s="90"/>
      <c r="B427" s="96" t="s">
        <v>1274</v>
      </c>
      <c r="C427" s="96"/>
      <c r="D427" s="96"/>
      <c r="E427" s="97" t="s">
        <v>1275</v>
      </c>
      <c r="F427" s="97" t="s">
        <v>667</v>
      </c>
      <c r="G427" s="97" t="s">
        <v>533</v>
      </c>
      <c r="H427" s="98">
        <v>90</v>
      </c>
      <c r="I427" s="98">
        <v>90</v>
      </c>
      <c r="J427" s="98">
        <v>100</v>
      </c>
      <c r="K427" s="98">
        <v>67</v>
      </c>
      <c r="L427" s="98">
        <v>95.710999999999999</v>
      </c>
      <c r="M427" s="99">
        <v>1915.85</v>
      </c>
    </row>
    <row r="428" spans="1:13" s="95" customFormat="1" ht="18" customHeight="1" x14ac:dyDescent="0.2">
      <c r="A428" s="90"/>
      <c r="B428" s="96" t="s">
        <v>122</v>
      </c>
      <c r="C428" s="96"/>
      <c r="D428" s="96"/>
      <c r="E428" s="97" t="s">
        <v>123</v>
      </c>
      <c r="F428" s="97" t="s">
        <v>623</v>
      </c>
      <c r="G428" s="97" t="s">
        <v>533</v>
      </c>
      <c r="H428" s="98">
        <v>63.25</v>
      </c>
      <c r="I428" s="98">
        <v>70</v>
      </c>
      <c r="J428" s="98">
        <v>47.733333333333334</v>
      </c>
      <c r="K428" s="98">
        <v>0</v>
      </c>
      <c r="L428" s="98">
        <v>51.354783333333337</v>
      </c>
      <c r="M428" s="99">
        <v>1027.97</v>
      </c>
    </row>
    <row r="429" spans="1:13" s="95" customFormat="1" ht="18" customHeight="1" x14ac:dyDescent="0.2">
      <c r="A429" s="90"/>
      <c r="B429" s="96" t="s">
        <v>118</v>
      </c>
      <c r="C429" s="96"/>
      <c r="D429" s="96"/>
      <c r="E429" s="97" t="s">
        <v>119</v>
      </c>
      <c r="F429" s="97" t="s">
        <v>623</v>
      </c>
      <c r="G429" s="97" t="s">
        <v>533</v>
      </c>
      <c r="H429" s="98">
        <v>90</v>
      </c>
      <c r="I429" s="98">
        <v>100</v>
      </c>
      <c r="J429" s="98">
        <v>0</v>
      </c>
      <c r="K429" s="98">
        <v>0</v>
      </c>
      <c r="L429" s="98">
        <v>55.99</v>
      </c>
      <c r="M429" s="99">
        <v>1120.75</v>
      </c>
    </row>
    <row r="430" spans="1:13" s="95" customFormat="1" ht="18" customHeight="1" x14ac:dyDescent="0.2">
      <c r="A430" s="90"/>
      <c r="B430" s="96" t="s">
        <v>120</v>
      </c>
      <c r="C430" s="96"/>
      <c r="D430" s="96"/>
      <c r="E430" s="97" t="s">
        <v>121</v>
      </c>
      <c r="F430" s="97" t="s">
        <v>623</v>
      </c>
      <c r="G430" s="97" t="s">
        <v>533</v>
      </c>
      <c r="H430" s="98">
        <v>72</v>
      </c>
      <c r="I430" s="98">
        <v>11.2</v>
      </c>
      <c r="J430" s="98">
        <v>0</v>
      </c>
      <c r="K430" s="98">
        <v>0</v>
      </c>
      <c r="L430" s="98">
        <v>27.385600000000004</v>
      </c>
      <c r="M430" s="99">
        <v>548.17999999999995</v>
      </c>
    </row>
    <row r="431" spans="1:13" s="95" customFormat="1" ht="18" customHeight="1" x14ac:dyDescent="0.2">
      <c r="A431" s="90"/>
      <c r="B431" s="96" t="s">
        <v>129</v>
      </c>
      <c r="C431" s="96"/>
      <c r="D431" s="96"/>
      <c r="E431" s="97" t="s">
        <v>130</v>
      </c>
      <c r="F431" s="97" t="s">
        <v>627</v>
      </c>
      <c r="G431" s="97" t="s">
        <v>533</v>
      </c>
      <c r="H431" s="98">
        <v>46.35</v>
      </c>
      <c r="I431" s="98">
        <v>11.7</v>
      </c>
      <c r="J431" s="98">
        <v>0</v>
      </c>
      <c r="K431" s="98">
        <v>0</v>
      </c>
      <c r="L431" s="98">
        <v>18.765450000000001</v>
      </c>
      <c r="M431" s="99">
        <v>375.63</v>
      </c>
    </row>
    <row r="432" spans="1:13" s="95" customFormat="1" ht="18" customHeight="1" x14ac:dyDescent="0.2">
      <c r="A432" s="90"/>
      <c r="B432" s="96" t="s">
        <v>1019</v>
      </c>
      <c r="C432" s="96"/>
      <c r="D432" s="96"/>
      <c r="E432" s="97" t="s">
        <v>1020</v>
      </c>
      <c r="F432" s="97" t="s">
        <v>627</v>
      </c>
      <c r="G432" s="97" t="s">
        <v>533</v>
      </c>
      <c r="H432" s="98">
        <v>97.5</v>
      </c>
      <c r="I432" s="98">
        <v>100</v>
      </c>
      <c r="J432" s="98">
        <v>0</v>
      </c>
      <c r="K432" s="98">
        <v>0</v>
      </c>
      <c r="L432" s="98">
        <v>58.547500000000007</v>
      </c>
      <c r="M432" s="99">
        <v>1171.95</v>
      </c>
    </row>
    <row r="433" spans="1:13" s="95" customFormat="1" ht="18" customHeight="1" x14ac:dyDescent="0.2">
      <c r="A433" s="90"/>
      <c r="B433" s="96" t="s">
        <v>1197</v>
      </c>
      <c r="C433" s="96"/>
      <c r="D433" s="96"/>
      <c r="E433" s="97" t="s">
        <v>1198</v>
      </c>
      <c r="F433" s="97" t="s">
        <v>654</v>
      </c>
      <c r="G433" s="97" t="s">
        <v>533</v>
      </c>
      <c r="H433" s="98">
        <v>87.5</v>
      </c>
      <c r="I433" s="98">
        <v>60</v>
      </c>
      <c r="J433" s="98">
        <v>0</v>
      </c>
      <c r="K433" s="98">
        <v>0</v>
      </c>
      <c r="L433" s="98">
        <v>45.017499999999998</v>
      </c>
      <c r="M433" s="99">
        <v>901.12</v>
      </c>
    </row>
    <row r="434" spans="1:13" s="95" customFormat="1" ht="18" customHeight="1" x14ac:dyDescent="0.2">
      <c r="A434" s="90"/>
      <c r="B434" s="96" t="s">
        <v>133</v>
      </c>
      <c r="C434" s="96"/>
      <c r="D434" s="96"/>
      <c r="E434" s="97" t="s">
        <v>536</v>
      </c>
      <c r="F434" s="97" t="s">
        <v>630</v>
      </c>
      <c r="G434" s="97" t="s">
        <v>533</v>
      </c>
      <c r="H434" s="98">
        <v>83.75</v>
      </c>
      <c r="I434" s="98">
        <v>13</v>
      </c>
      <c r="J434" s="98">
        <v>98.4</v>
      </c>
      <c r="K434" s="98">
        <v>0</v>
      </c>
      <c r="L434" s="98">
        <v>56.742950000000008</v>
      </c>
      <c r="M434" s="99">
        <v>1135.83</v>
      </c>
    </row>
    <row r="435" spans="1:13" s="95" customFormat="1" ht="18" customHeight="1" x14ac:dyDescent="0.2">
      <c r="A435" s="90"/>
      <c r="B435" s="96" t="s">
        <v>1276</v>
      </c>
      <c r="C435" s="96"/>
      <c r="D435" s="96"/>
      <c r="E435" s="97" t="s">
        <v>1277</v>
      </c>
      <c r="F435" s="97" t="s">
        <v>861</v>
      </c>
      <c r="G435" s="97" t="s">
        <v>533</v>
      </c>
      <c r="H435" s="98">
        <v>43</v>
      </c>
      <c r="I435" s="98">
        <v>70</v>
      </c>
      <c r="J435" s="98">
        <v>0</v>
      </c>
      <c r="K435" s="98">
        <v>0</v>
      </c>
      <c r="L435" s="98">
        <v>29.43</v>
      </c>
      <c r="M435" s="99">
        <v>589.1</v>
      </c>
    </row>
    <row r="436" spans="1:13" s="95" customFormat="1" ht="18" customHeight="1" x14ac:dyDescent="0.2">
      <c r="A436" s="90"/>
      <c r="B436" s="96" t="s">
        <v>125</v>
      </c>
      <c r="C436" s="96"/>
      <c r="D436" s="96"/>
      <c r="E436" s="97" t="s">
        <v>876</v>
      </c>
      <c r="F436" s="97" t="s">
        <v>638</v>
      </c>
      <c r="G436" s="97" t="s">
        <v>533</v>
      </c>
      <c r="H436" s="98">
        <v>69.75</v>
      </c>
      <c r="I436" s="98">
        <v>90</v>
      </c>
      <c r="J436" s="98">
        <v>0</v>
      </c>
      <c r="K436" s="98">
        <v>0</v>
      </c>
      <c r="L436" s="98">
        <v>46.554749999999999</v>
      </c>
      <c r="M436" s="99">
        <v>931.89</v>
      </c>
    </row>
    <row r="437" spans="1:13" s="95" customFormat="1" ht="18" customHeight="1" x14ac:dyDescent="0.2">
      <c r="A437" s="90"/>
      <c r="B437" s="96" t="s">
        <v>124</v>
      </c>
      <c r="C437" s="96"/>
      <c r="D437" s="96"/>
      <c r="E437" s="97" t="s">
        <v>18</v>
      </c>
      <c r="F437" s="97" t="s">
        <v>638</v>
      </c>
      <c r="G437" s="97" t="s">
        <v>533</v>
      </c>
      <c r="H437" s="98">
        <v>52</v>
      </c>
      <c r="I437" s="98">
        <v>80</v>
      </c>
      <c r="J437" s="98">
        <v>0</v>
      </c>
      <c r="K437" s="98">
        <v>0</v>
      </c>
      <c r="L437" s="98">
        <v>37.972000000000008</v>
      </c>
      <c r="M437" s="99">
        <v>760.09</v>
      </c>
    </row>
    <row r="438" spans="1:13" s="95" customFormat="1" ht="18" customHeight="1" x14ac:dyDescent="0.2">
      <c r="A438" s="90"/>
      <c r="B438" s="96" t="s">
        <v>115</v>
      </c>
      <c r="C438" s="96"/>
      <c r="D438" s="96"/>
      <c r="E438" s="97" t="s">
        <v>1021</v>
      </c>
      <c r="F438" s="97" t="s">
        <v>639</v>
      </c>
      <c r="G438" s="97" t="s">
        <v>533</v>
      </c>
      <c r="H438" s="98">
        <v>39.25</v>
      </c>
      <c r="I438" s="98">
        <v>47</v>
      </c>
      <c r="J438" s="98">
        <v>0</v>
      </c>
      <c r="K438" s="98">
        <v>0</v>
      </c>
      <c r="L438" s="98">
        <v>25.27525</v>
      </c>
      <c r="M438" s="99">
        <v>505.94</v>
      </c>
    </row>
    <row r="439" spans="1:13" s="95" customFormat="1" ht="18" customHeight="1" x14ac:dyDescent="0.2">
      <c r="A439" s="90"/>
      <c r="B439" s="96" t="s">
        <v>1199</v>
      </c>
      <c r="C439" s="96"/>
      <c r="D439" s="96"/>
      <c r="E439" s="97" t="s">
        <v>1200</v>
      </c>
      <c r="F439" s="97" t="s">
        <v>639</v>
      </c>
      <c r="G439" s="97" t="s">
        <v>533</v>
      </c>
      <c r="H439" s="98">
        <v>62</v>
      </c>
      <c r="I439" s="98">
        <v>12.5</v>
      </c>
      <c r="J439" s="98">
        <v>0</v>
      </c>
      <c r="K439" s="98">
        <v>0</v>
      </c>
      <c r="L439" s="98">
        <v>24.304500000000001</v>
      </c>
      <c r="M439" s="99">
        <v>486.5</v>
      </c>
    </row>
    <row r="440" spans="1:13" s="95" customFormat="1" ht="18" customHeight="1" x14ac:dyDescent="0.2">
      <c r="A440" s="90"/>
      <c r="B440" s="96" t="s">
        <v>1278</v>
      </c>
      <c r="C440" s="96"/>
      <c r="D440" s="96"/>
      <c r="E440" s="97" t="s">
        <v>1279</v>
      </c>
      <c r="F440" s="97" t="s">
        <v>639</v>
      </c>
      <c r="G440" s="97" t="s">
        <v>533</v>
      </c>
      <c r="H440" s="98">
        <v>26.25</v>
      </c>
      <c r="I440" s="98">
        <v>40</v>
      </c>
      <c r="J440" s="98">
        <v>0</v>
      </c>
      <c r="K440" s="98">
        <v>0</v>
      </c>
      <c r="L440" s="98">
        <v>17.337499999999999</v>
      </c>
      <c r="M440" s="99">
        <v>347.05</v>
      </c>
    </row>
    <row r="441" spans="1:13" s="95" customFormat="1" ht="18" customHeight="1" x14ac:dyDescent="0.2">
      <c r="A441" s="90"/>
      <c r="B441" s="96" t="s">
        <v>106</v>
      </c>
      <c r="C441" s="96"/>
      <c r="D441" s="96"/>
      <c r="E441" s="97" t="s">
        <v>517</v>
      </c>
      <c r="F441" s="97" t="s">
        <v>639</v>
      </c>
      <c r="G441" s="97" t="s">
        <v>533</v>
      </c>
      <c r="H441" s="98">
        <v>22.2</v>
      </c>
      <c r="I441" s="98">
        <v>70</v>
      </c>
      <c r="J441" s="98">
        <v>0</v>
      </c>
      <c r="K441" s="98">
        <v>0</v>
      </c>
      <c r="L441" s="98">
        <v>22.981999999999999</v>
      </c>
      <c r="M441" s="99">
        <v>460.03</v>
      </c>
    </row>
    <row r="442" spans="1:13" s="95" customFormat="1" ht="18" customHeight="1" x14ac:dyDescent="0.2">
      <c r="A442" s="90"/>
      <c r="B442" s="96" t="s">
        <v>107</v>
      </c>
      <c r="C442" s="96"/>
      <c r="D442" s="96"/>
      <c r="E442" s="97" t="s">
        <v>537</v>
      </c>
      <c r="F442" s="97" t="s">
        <v>639</v>
      </c>
      <c r="G442" s="97" t="s">
        <v>533</v>
      </c>
      <c r="H442" s="98">
        <v>0</v>
      </c>
      <c r="I442" s="98">
        <v>80</v>
      </c>
      <c r="J442" s="98">
        <v>0</v>
      </c>
      <c r="K442" s="98">
        <v>0</v>
      </c>
      <c r="L442" s="98">
        <v>20.240000000000006</v>
      </c>
      <c r="M442" s="99">
        <v>405.15</v>
      </c>
    </row>
    <row r="443" spans="1:13" s="95" customFormat="1" ht="18" customHeight="1" x14ac:dyDescent="0.2">
      <c r="A443" s="90"/>
      <c r="B443" s="96" t="s">
        <v>108</v>
      </c>
      <c r="C443" s="96"/>
      <c r="D443" s="96"/>
      <c r="E443" s="97" t="s">
        <v>109</v>
      </c>
      <c r="F443" s="97" t="s">
        <v>639</v>
      </c>
      <c r="G443" s="97" t="s">
        <v>533</v>
      </c>
      <c r="H443" s="98">
        <v>78</v>
      </c>
      <c r="I443" s="98">
        <v>60</v>
      </c>
      <c r="J443" s="98">
        <v>100</v>
      </c>
      <c r="K443" s="98">
        <v>0</v>
      </c>
      <c r="L443" s="98">
        <v>67.078000000000003</v>
      </c>
      <c r="M443" s="99">
        <v>1342.7</v>
      </c>
    </row>
    <row r="444" spans="1:13" s="95" customFormat="1" ht="18" customHeight="1" x14ac:dyDescent="0.2">
      <c r="A444" s="90"/>
      <c r="B444" s="96" t="s">
        <v>1280</v>
      </c>
      <c r="C444" s="96"/>
      <c r="D444" s="96"/>
      <c r="E444" s="97" t="s">
        <v>1281</v>
      </c>
      <c r="F444" s="97" t="s">
        <v>639</v>
      </c>
      <c r="G444" s="97" t="s">
        <v>533</v>
      </c>
      <c r="H444" s="98">
        <v>80.75</v>
      </c>
      <c r="I444" s="98">
        <v>80</v>
      </c>
      <c r="J444" s="98">
        <v>0</v>
      </c>
      <c r="K444" s="98">
        <v>0</v>
      </c>
      <c r="L444" s="98">
        <v>47.775750000000009</v>
      </c>
      <c r="M444" s="99">
        <v>956.33</v>
      </c>
    </row>
    <row r="445" spans="1:13" s="95" customFormat="1" ht="18" customHeight="1" x14ac:dyDescent="0.2">
      <c r="A445" s="90"/>
      <c r="B445" s="96" t="s">
        <v>1094</v>
      </c>
      <c r="C445" s="96"/>
      <c r="D445" s="96"/>
      <c r="E445" s="97" t="s">
        <v>1095</v>
      </c>
      <c r="F445" s="97" t="s">
        <v>639</v>
      </c>
      <c r="G445" s="97" t="s">
        <v>533</v>
      </c>
      <c r="H445" s="98">
        <v>20.45</v>
      </c>
      <c r="I445" s="98">
        <v>21.1</v>
      </c>
      <c r="J445" s="98">
        <v>61.06666666666667</v>
      </c>
      <c r="K445" s="98">
        <v>0</v>
      </c>
      <c r="L445" s="98">
        <v>27.761616666666669</v>
      </c>
      <c r="M445" s="99">
        <v>555.71</v>
      </c>
    </row>
    <row r="446" spans="1:13" s="95" customFormat="1" ht="18" customHeight="1" x14ac:dyDescent="0.2">
      <c r="A446" s="90"/>
      <c r="B446" s="96" t="s">
        <v>1282</v>
      </c>
      <c r="C446" s="96"/>
      <c r="D446" s="96"/>
      <c r="E446" s="97" t="s">
        <v>1283</v>
      </c>
      <c r="F446" s="97" t="s">
        <v>639</v>
      </c>
      <c r="G446" s="97" t="s">
        <v>533</v>
      </c>
      <c r="H446" s="98">
        <v>11.65</v>
      </c>
      <c r="I446" s="98">
        <v>21.8</v>
      </c>
      <c r="J446" s="98">
        <v>100</v>
      </c>
      <c r="K446" s="98">
        <v>0</v>
      </c>
      <c r="L446" s="98">
        <v>31.625500000000002</v>
      </c>
      <c r="M446" s="99">
        <v>633.04999999999995</v>
      </c>
    </row>
    <row r="447" spans="1:13" s="95" customFormat="1" ht="18" customHeight="1" x14ac:dyDescent="0.2">
      <c r="A447" s="90"/>
      <c r="B447" s="96" t="s">
        <v>1201</v>
      </c>
      <c r="C447" s="96"/>
      <c r="D447" s="96"/>
      <c r="E447" s="97" t="s">
        <v>1202</v>
      </c>
      <c r="F447" s="97" t="s">
        <v>639</v>
      </c>
      <c r="G447" s="97" t="s">
        <v>533</v>
      </c>
      <c r="H447" s="98">
        <v>81.25</v>
      </c>
      <c r="I447" s="98">
        <v>50</v>
      </c>
      <c r="J447" s="98">
        <v>0</v>
      </c>
      <c r="K447" s="98">
        <v>0</v>
      </c>
      <c r="L447" s="98">
        <v>40.356250000000003</v>
      </c>
      <c r="M447" s="99">
        <v>807.81</v>
      </c>
    </row>
    <row r="448" spans="1:13" s="95" customFormat="1" ht="18" customHeight="1" x14ac:dyDescent="0.2">
      <c r="A448" s="90"/>
      <c r="B448" s="96" t="s">
        <v>538</v>
      </c>
      <c r="C448" s="96"/>
      <c r="D448" s="96"/>
      <c r="E448" s="97" t="s">
        <v>539</v>
      </c>
      <c r="F448" s="97" t="s">
        <v>639</v>
      </c>
      <c r="G448" s="97" t="s">
        <v>533</v>
      </c>
      <c r="H448" s="98">
        <v>0</v>
      </c>
      <c r="I448" s="98">
        <v>70</v>
      </c>
      <c r="J448" s="98">
        <v>0</v>
      </c>
      <c r="K448" s="98">
        <v>0</v>
      </c>
      <c r="L448" s="98">
        <v>16.100000000000001</v>
      </c>
      <c r="M448" s="99">
        <v>322.27</v>
      </c>
    </row>
    <row r="449" spans="1:13" s="95" customFormat="1" ht="18" customHeight="1" x14ac:dyDescent="0.2">
      <c r="A449" s="90"/>
      <c r="B449" s="96" t="s">
        <v>110</v>
      </c>
      <c r="C449" s="96"/>
      <c r="D449" s="96"/>
      <c r="E449" s="97" t="s">
        <v>518</v>
      </c>
      <c r="F449" s="97" t="s">
        <v>639</v>
      </c>
      <c r="G449" s="97" t="s">
        <v>533</v>
      </c>
      <c r="H449" s="98">
        <v>70.75</v>
      </c>
      <c r="I449" s="98">
        <v>42.2</v>
      </c>
      <c r="J449" s="98">
        <v>50.933333333333337</v>
      </c>
      <c r="K449" s="98">
        <v>0</v>
      </c>
      <c r="L449" s="98">
        <v>47.688483333333338</v>
      </c>
      <c r="M449" s="99">
        <v>954.58</v>
      </c>
    </row>
    <row r="450" spans="1:13" s="95" customFormat="1" ht="18" customHeight="1" x14ac:dyDescent="0.2">
      <c r="A450" s="90"/>
      <c r="B450" s="96" t="s">
        <v>479</v>
      </c>
      <c r="C450" s="96"/>
      <c r="D450" s="96"/>
      <c r="E450" s="97" t="s">
        <v>1203</v>
      </c>
      <c r="F450" s="97" t="s">
        <v>639</v>
      </c>
      <c r="G450" s="97" t="s">
        <v>533</v>
      </c>
      <c r="H450" s="98">
        <v>61.75</v>
      </c>
      <c r="I450" s="98">
        <v>60</v>
      </c>
      <c r="J450" s="98">
        <v>0</v>
      </c>
      <c r="K450" s="98">
        <v>0</v>
      </c>
      <c r="L450" s="98">
        <v>36.236750000000001</v>
      </c>
      <c r="M450" s="99">
        <v>725.35</v>
      </c>
    </row>
    <row r="451" spans="1:13" s="95" customFormat="1" ht="18" customHeight="1" x14ac:dyDescent="0.2">
      <c r="A451" s="90"/>
      <c r="B451" s="96" t="s">
        <v>111</v>
      </c>
      <c r="C451" s="96"/>
      <c r="D451" s="96"/>
      <c r="E451" s="97" t="s">
        <v>112</v>
      </c>
      <c r="F451" s="97" t="s">
        <v>639</v>
      </c>
      <c r="G451" s="97" t="s">
        <v>533</v>
      </c>
      <c r="H451" s="98">
        <v>91.75</v>
      </c>
      <c r="I451" s="98">
        <v>40</v>
      </c>
      <c r="J451" s="98">
        <v>54.666666666666664</v>
      </c>
      <c r="K451" s="98">
        <v>0</v>
      </c>
      <c r="L451" s="98">
        <v>55.237416666666675</v>
      </c>
      <c r="M451" s="99">
        <v>1105.69</v>
      </c>
    </row>
    <row r="452" spans="1:13" s="95" customFormat="1" ht="18" customHeight="1" x14ac:dyDescent="0.2">
      <c r="A452" s="90"/>
      <c r="B452" s="96" t="s">
        <v>480</v>
      </c>
      <c r="C452" s="96"/>
      <c r="D452" s="96"/>
      <c r="E452" s="97" t="s">
        <v>18</v>
      </c>
      <c r="F452" s="97" t="s">
        <v>639</v>
      </c>
      <c r="G452" s="97" t="s">
        <v>533</v>
      </c>
      <c r="H452" s="98">
        <v>97.5</v>
      </c>
      <c r="I452" s="98">
        <v>100</v>
      </c>
      <c r="J452" s="98">
        <v>0</v>
      </c>
      <c r="K452" s="98">
        <v>0</v>
      </c>
      <c r="L452" s="98">
        <v>53.225000000000001</v>
      </c>
      <c r="M452" s="99">
        <v>1065.4100000000001</v>
      </c>
    </row>
    <row r="453" spans="1:13" s="95" customFormat="1" ht="18" customHeight="1" x14ac:dyDescent="0.2">
      <c r="A453" s="90"/>
      <c r="B453" s="96" t="s">
        <v>1022</v>
      </c>
      <c r="C453" s="96"/>
      <c r="D453" s="96"/>
      <c r="E453" s="97" t="s">
        <v>1023</v>
      </c>
      <c r="F453" s="97" t="s">
        <v>641</v>
      </c>
      <c r="G453" s="97" t="s">
        <v>533</v>
      </c>
      <c r="H453" s="98">
        <v>91.25</v>
      </c>
      <c r="I453" s="98">
        <v>90</v>
      </c>
      <c r="J453" s="98">
        <v>0</v>
      </c>
      <c r="K453" s="98">
        <v>0</v>
      </c>
      <c r="L453" s="98">
        <v>53.886250000000004</v>
      </c>
      <c r="M453" s="99">
        <v>1078.6400000000001</v>
      </c>
    </row>
    <row r="454" spans="1:13" s="95" customFormat="1" ht="18" customHeight="1" x14ac:dyDescent="0.2">
      <c r="A454" s="90"/>
      <c r="B454" s="96" t="s">
        <v>1096</v>
      </c>
      <c r="C454" s="96"/>
      <c r="D454" s="96"/>
      <c r="E454" s="97" t="s">
        <v>1097</v>
      </c>
      <c r="F454" s="97" t="s">
        <v>641</v>
      </c>
      <c r="G454" s="97" t="s">
        <v>533</v>
      </c>
      <c r="H454" s="98">
        <v>90</v>
      </c>
      <c r="I454" s="98">
        <v>90</v>
      </c>
      <c r="J454" s="98">
        <v>0</v>
      </c>
      <c r="K454" s="98">
        <v>0</v>
      </c>
      <c r="L454" s="98">
        <v>53.46</v>
      </c>
      <c r="M454" s="99">
        <v>1070.1099999999999</v>
      </c>
    </row>
    <row r="455" spans="1:13" s="95" customFormat="1" ht="18" customHeight="1" x14ac:dyDescent="0.2">
      <c r="A455" s="90"/>
      <c r="B455" s="96" t="s">
        <v>1098</v>
      </c>
      <c r="C455" s="96"/>
      <c r="D455" s="96"/>
      <c r="E455" s="97" t="s">
        <v>1099</v>
      </c>
      <c r="F455" s="97" t="s">
        <v>646</v>
      </c>
      <c r="G455" s="97" t="s">
        <v>533</v>
      </c>
      <c r="H455" s="98">
        <v>19.75</v>
      </c>
      <c r="I455" s="98">
        <v>0</v>
      </c>
      <c r="J455" s="98">
        <v>0</v>
      </c>
      <c r="K455" s="98">
        <v>0</v>
      </c>
      <c r="L455" s="98">
        <v>6.73475</v>
      </c>
      <c r="M455" s="99">
        <v>134.82</v>
      </c>
    </row>
    <row r="456" spans="1:13" s="95" customFormat="1" ht="18" customHeight="1" x14ac:dyDescent="0.2">
      <c r="A456" s="90"/>
      <c r="B456" s="96" t="s">
        <v>1204</v>
      </c>
      <c r="C456" s="96"/>
      <c r="D456" s="96"/>
      <c r="E456" s="97" t="s">
        <v>1205</v>
      </c>
      <c r="F456" s="97" t="s">
        <v>648</v>
      </c>
      <c r="G456" s="97" t="s">
        <v>533</v>
      </c>
      <c r="H456" s="98">
        <v>97.5</v>
      </c>
      <c r="I456" s="98">
        <v>100</v>
      </c>
      <c r="J456" s="98">
        <v>52.8</v>
      </c>
      <c r="K456" s="98">
        <v>0</v>
      </c>
      <c r="L456" s="98">
        <v>71.905900000000003</v>
      </c>
      <c r="M456" s="99">
        <v>1439.34</v>
      </c>
    </row>
    <row r="457" spans="1:13" s="95" customFormat="1" ht="18" customHeight="1" x14ac:dyDescent="0.2">
      <c r="A457" s="90"/>
      <c r="B457" s="96" t="s">
        <v>1284</v>
      </c>
      <c r="C457" s="96"/>
      <c r="D457" s="96"/>
      <c r="E457" s="97" t="s">
        <v>1285</v>
      </c>
      <c r="F457" s="97" t="s">
        <v>648</v>
      </c>
      <c r="G457" s="97" t="s">
        <v>533</v>
      </c>
      <c r="H457" s="98">
        <v>93.75</v>
      </c>
      <c r="I457" s="98">
        <v>90</v>
      </c>
      <c r="J457" s="98">
        <v>77.066666666666663</v>
      </c>
      <c r="K457" s="98">
        <v>92.5</v>
      </c>
      <c r="L457" s="98">
        <v>97.639116666666681</v>
      </c>
      <c r="M457" s="99">
        <v>1954.45</v>
      </c>
    </row>
    <row r="458" spans="1:13" s="95" customFormat="1" ht="18" customHeight="1" x14ac:dyDescent="0.2">
      <c r="A458" s="90"/>
      <c r="B458" s="96" t="s">
        <v>149</v>
      </c>
      <c r="C458" s="96"/>
      <c r="D458" s="96"/>
      <c r="E458" s="97" t="s">
        <v>540</v>
      </c>
      <c r="F458" s="97" t="s">
        <v>899</v>
      </c>
      <c r="G458" s="97" t="s">
        <v>533</v>
      </c>
      <c r="H458" s="98">
        <v>16.75</v>
      </c>
      <c r="I458" s="98">
        <v>0</v>
      </c>
      <c r="J458" s="98">
        <v>0</v>
      </c>
      <c r="K458" s="98">
        <v>79.599999999999994</v>
      </c>
      <c r="L458" s="98">
        <v>25.850550000000002</v>
      </c>
      <c r="M458" s="99">
        <v>517.45000000000005</v>
      </c>
    </row>
    <row r="459" spans="1:13" s="95" customFormat="1" ht="18" customHeight="1" x14ac:dyDescent="0.2">
      <c r="A459" s="90"/>
      <c r="B459" s="96" t="s">
        <v>768</v>
      </c>
      <c r="C459" s="96"/>
      <c r="D459" s="96"/>
      <c r="E459" s="97" t="s">
        <v>950</v>
      </c>
      <c r="F459" s="97" t="s">
        <v>649</v>
      </c>
      <c r="G459" s="97" t="s">
        <v>533</v>
      </c>
      <c r="H459" s="98">
        <v>74.75</v>
      </c>
      <c r="I459" s="98">
        <v>90</v>
      </c>
      <c r="J459" s="98">
        <v>0</v>
      </c>
      <c r="K459" s="98">
        <v>0</v>
      </c>
      <c r="L459" s="98">
        <v>48.259750000000004</v>
      </c>
      <c r="M459" s="99">
        <v>966.02</v>
      </c>
    </row>
    <row r="460" spans="1:13" s="95" customFormat="1" ht="18" customHeight="1" x14ac:dyDescent="0.2">
      <c r="A460" s="90"/>
      <c r="B460" s="96" t="s">
        <v>91</v>
      </c>
      <c r="C460" s="96"/>
      <c r="D460" s="96"/>
      <c r="E460" s="97" t="s">
        <v>1024</v>
      </c>
      <c r="F460" s="97" t="s">
        <v>658</v>
      </c>
      <c r="G460" s="97" t="s">
        <v>533</v>
      </c>
      <c r="H460" s="98">
        <v>0</v>
      </c>
      <c r="I460" s="98">
        <v>34.299999999999997</v>
      </c>
      <c r="J460" s="98">
        <v>0</v>
      </c>
      <c r="K460" s="98">
        <v>0</v>
      </c>
      <c r="L460" s="98">
        <v>8.6778999999999993</v>
      </c>
      <c r="M460" s="99">
        <v>173.71</v>
      </c>
    </row>
    <row r="461" spans="1:13" s="95" customFormat="1" ht="18" customHeight="1" x14ac:dyDescent="0.2">
      <c r="A461" s="90"/>
      <c r="B461" s="96" t="s">
        <v>951</v>
      </c>
      <c r="C461" s="96"/>
      <c r="D461" s="96"/>
      <c r="E461" s="97" t="s">
        <v>952</v>
      </c>
      <c r="F461" s="97" t="s">
        <v>653</v>
      </c>
      <c r="G461" s="97" t="s">
        <v>533</v>
      </c>
      <c r="H461" s="98">
        <v>57.9</v>
      </c>
      <c r="I461" s="98">
        <v>70</v>
      </c>
      <c r="J461" s="98">
        <v>0</v>
      </c>
      <c r="K461" s="98">
        <v>0</v>
      </c>
      <c r="L461" s="98">
        <v>37.453900000000004</v>
      </c>
      <c r="M461" s="99">
        <v>749.72</v>
      </c>
    </row>
    <row r="462" spans="1:13" s="95" customFormat="1" ht="18" customHeight="1" x14ac:dyDescent="0.2">
      <c r="A462" s="90"/>
      <c r="B462" s="96" t="s">
        <v>1100</v>
      </c>
      <c r="C462" s="96"/>
      <c r="D462" s="96"/>
      <c r="E462" s="97" t="s">
        <v>1101</v>
      </c>
      <c r="F462" s="97" t="s">
        <v>634</v>
      </c>
      <c r="G462" s="97" t="s">
        <v>533</v>
      </c>
      <c r="H462" s="98">
        <v>93.75</v>
      </c>
      <c r="I462" s="98">
        <v>100</v>
      </c>
      <c r="J462" s="98">
        <v>32.799999999999997</v>
      </c>
      <c r="K462" s="98">
        <v>0</v>
      </c>
      <c r="L462" s="98">
        <v>65.567149999999998</v>
      </c>
      <c r="M462" s="99">
        <v>1312.46</v>
      </c>
    </row>
    <row r="463" spans="1:13" s="95" customFormat="1" ht="18" customHeight="1" x14ac:dyDescent="0.2">
      <c r="A463" s="90"/>
      <c r="B463" s="96" t="s">
        <v>1286</v>
      </c>
      <c r="C463" s="96"/>
      <c r="D463" s="96"/>
      <c r="E463" s="97" t="s">
        <v>1287</v>
      </c>
      <c r="F463" s="97" t="s">
        <v>667</v>
      </c>
      <c r="G463" s="97" t="s">
        <v>533</v>
      </c>
      <c r="H463" s="98">
        <v>93.75</v>
      </c>
      <c r="I463" s="98">
        <v>80</v>
      </c>
      <c r="J463" s="98">
        <v>100</v>
      </c>
      <c r="K463" s="98">
        <v>0</v>
      </c>
      <c r="L463" s="98">
        <v>77.508750000000006</v>
      </c>
      <c r="M463" s="99">
        <v>1551.5</v>
      </c>
    </row>
    <row r="464" spans="1:13" s="95" customFormat="1" ht="18" customHeight="1" x14ac:dyDescent="0.2">
      <c r="A464" s="90"/>
      <c r="B464" s="96" t="s">
        <v>953</v>
      </c>
      <c r="C464" s="96"/>
      <c r="D464" s="96"/>
      <c r="E464" s="97" t="s">
        <v>1025</v>
      </c>
      <c r="F464" s="97" t="s">
        <v>648</v>
      </c>
      <c r="G464" s="97" t="s">
        <v>533</v>
      </c>
      <c r="H464" s="98">
        <v>51.45</v>
      </c>
      <c r="I464" s="98">
        <v>70</v>
      </c>
      <c r="J464" s="98">
        <v>28.533333333333331</v>
      </c>
      <c r="K464" s="98">
        <v>0</v>
      </c>
      <c r="L464" s="98">
        <v>42.473383333333338</v>
      </c>
      <c r="M464" s="99">
        <v>850.19</v>
      </c>
    </row>
    <row r="465" spans="1:13" s="95" customFormat="1" ht="18" customHeight="1" x14ac:dyDescent="0.2">
      <c r="A465" s="90"/>
      <c r="B465" s="96" t="s">
        <v>954</v>
      </c>
      <c r="C465" s="96"/>
      <c r="D465" s="96"/>
      <c r="E465" s="97" t="s">
        <v>955</v>
      </c>
      <c r="F465" s="97" t="s">
        <v>648</v>
      </c>
      <c r="G465" s="97" t="s">
        <v>533</v>
      </c>
      <c r="H465" s="98">
        <v>92.5</v>
      </c>
      <c r="I465" s="98">
        <v>90</v>
      </c>
      <c r="J465" s="98">
        <v>32.799999999999997</v>
      </c>
      <c r="K465" s="98">
        <v>69.400000000000006</v>
      </c>
      <c r="L465" s="98">
        <v>80.1691</v>
      </c>
      <c r="M465" s="99">
        <v>1604.75</v>
      </c>
    </row>
    <row r="466" spans="1:13" s="95" customFormat="1" ht="18" customHeight="1" x14ac:dyDescent="0.2">
      <c r="A466" s="90"/>
      <c r="B466" s="96" t="s">
        <v>1206</v>
      </c>
      <c r="C466" s="96"/>
      <c r="D466" s="96"/>
      <c r="E466" s="97" t="s">
        <v>1207</v>
      </c>
      <c r="F466" s="97" t="s">
        <v>639</v>
      </c>
      <c r="G466" s="97" t="s">
        <v>533</v>
      </c>
      <c r="H466" s="98">
        <v>35.75</v>
      </c>
      <c r="I466" s="98">
        <v>21.4</v>
      </c>
      <c r="J466" s="98">
        <v>0</v>
      </c>
      <c r="K466" s="98">
        <v>0</v>
      </c>
      <c r="L466" s="98">
        <v>17.604950000000002</v>
      </c>
      <c r="M466" s="99">
        <v>352.4</v>
      </c>
    </row>
    <row r="467" spans="1:13" s="95" customFormat="1" ht="18" customHeight="1" x14ac:dyDescent="0.2">
      <c r="A467" s="90"/>
      <c r="B467" s="96" t="s">
        <v>877</v>
      </c>
      <c r="C467" s="96"/>
      <c r="D467" s="96"/>
      <c r="E467" s="97" t="s">
        <v>878</v>
      </c>
      <c r="F467" s="97" t="s">
        <v>658</v>
      </c>
      <c r="G467" s="97" t="s">
        <v>533</v>
      </c>
      <c r="H467" s="98">
        <v>82.5</v>
      </c>
      <c r="I467" s="98">
        <v>80</v>
      </c>
      <c r="J467" s="98">
        <v>0</v>
      </c>
      <c r="K467" s="98">
        <v>0</v>
      </c>
      <c r="L467" s="98">
        <v>48.372500000000002</v>
      </c>
      <c r="M467" s="99">
        <v>968.27</v>
      </c>
    </row>
    <row r="468" spans="1:13" s="95" customFormat="1" ht="18" customHeight="1" x14ac:dyDescent="0.2">
      <c r="A468" s="90"/>
      <c r="B468" s="96" t="s">
        <v>769</v>
      </c>
      <c r="C468" s="96"/>
      <c r="D468" s="96"/>
      <c r="E468" s="97" t="s">
        <v>956</v>
      </c>
      <c r="F468" s="97" t="s">
        <v>659</v>
      </c>
      <c r="G468" s="97" t="s">
        <v>533</v>
      </c>
      <c r="H468" s="98">
        <v>28.3</v>
      </c>
      <c r="I468" s="98">
        <v>0</v>
      </c>
      <c r="J468" s="98">
        <v>0</v>
      </c>
      <c r="K468" s="98">
        <v>0</v>
      </c>
      <c r="L468" s="98">
        <v>9.6502999999999997</v>
      </c>
      <c r="M468" s="99">
        <v>193.17</v>
      </c>
    </row>
    <row r="469" spans="1:13" s="95" customFormat="1" ht="18" customHeight="1" x14ac:dyDescent="0.2">
      <c r="A469" s="90"/>
      <c r="B469" s="96" t="s">
        <v>1102</v>
      </c>
      <c r="C469" s="96"/>
      <c r="D469" s="96"/>
      <c r="E469" s="97" t="s">
        <v>1103</v>
      </c>
      <c r="F469" s="97" t="s">
        <v>630</v>
      </c>
      <c r="G469" s="97" t="s">
        <v>533</v>
      </c>
      <c r="H469" s="98">
        <v>87.5</v>
      </c>
      <c r="I469" s="98">
        <v>80</v>
      </c>
      <c r="J469" s="98">
        <v>0</v>
      </c>
      <c r="K469" s="98">
        <v>0</v>
      </c>
      <c r="L469" s="98">
        <v>50.077500000000008</v>
      </c>
      <c r="M469" s="99">
        <v>1002.4</v>
      </c>
    </row>
    <row r="470" spans="1:13" s="95" customFormat="1" ht="18" customHeight="1" x14ac:dyDescent="0.2">
      <c r="A470" s="90"/>
      <c r="B470" s="96" t="s">
        <v>22</v>
      </c>
      <c r="C470" s="96"/>
      <c r="D470" s="96"/>
      <c r="E470" s="97" t="s">
        <v>23</v>
      </c>
      <c r="F470" s="97" t="s">
        <v>758</v>
      </c>
      <c r="G470" s="97" t="s">
        <v>541</v>
      </c>
      <c r="H470" s="98">
        <v>65</v>
      </c>
      <c r="I470" s="98">
        <v>60</v>
      </c>
      <c r="J470" s="98">
        <v>0</v>
      </c>
      <c r="K470" s="98">
        <v>0</v>
      </c>
      <c r="L470" s="98">
        <v>37.345000000000006</v>
      </c>
      <c r="M470" s="99">
        <v>747.54</v>
      </c>
    </row>
    <row r="471" spans="1:13" s="95" customFormat="1" ht="18" customHeight="1" x14ac:dyDescent="0.2">
      <c r="A471" s="90"/>
      <c r="B471" s="96" t="s">
        <v>1208</v>
      </c>
      <c r="C471" s="96"/>
      <c r="D471" s="96"/>
      <c r="E471" s="97" t="s">
        <v>1209</v>
      </c>
      <c r="F471" s="97" t="s">
        <v>758</v>
      </c>
      <c r="G471" s="97" t="s">
        <v>541</v>
      </c>
      <c r="H471" s="98">
        <v>93.75</v>
      </c>
      <c r="I471" s="98">
        <v>11.7</v>
      </c>
      <c r="J471" s="98">
        <v>0</v>
      </c>
      <c r="K471" s="98">
        <v>0</v>
      </c>
      <c r="L471" s="98">
        <v>31.753499999999999</v>
      </c>
      <c r="M471" s="99">
        <v>635.61</v>
      </c>
    </row>
    <row r="472" spans="1:13" s="95" customFormat="1" ht="18" customHeight="1" x14ac:dyDescent="0.2">
      <c r="A472" s="90"/>
      <c r="B472" s="96" t="s">
        <v>34</v>
      </c>
      <c r="C472" s="96"/>
      <c r="D472" s="96"/>
      <c r="E472" s="97" t="s">
        <v>35</v>
      </c>
      <c r="F472" s="97" t="s">
        <v>687</v>
      </c>
      <c r="G472" s="97" t="s">
        <v>541</v>
      </c>
      <c r="H472" s="98">
        <v>92.5</v>
      </c>
      <c r="I472" s="98">
        <v>100</v>
      </c>
      <c r="J472" s="98">
        <v>100</v>
      </c>
      <c r="K472" s="98">
        <v>0</v>
      </c>
      <c r="L472" s="98">
        <v>82.142499999999998</v>
      </c>
      <c r="M472" s="99">
        <v>1644.25</v>
      </c>
    </row>
    <row r="473" spans="1:13" s="95" customFormat="1" ht="18" customHeight="1" x14ac:dyDescent="0.2">
      <c r="A473" s="90"/>
      <c r="B473" s="96" t="s">
        <v>31</v>
      </c>
      <c r="C473" s="96"/>
      <c r="D473" s="96"/>
      <c r="E473" s="97" t="s">
        <v>32</v>
      </c>
      <c r="F473" s="97" t="s">
        <v>735</v>
      </c>
      <c r="G473" s="97" t="s">
        <v>541</v>
      </c>
      <c r="H473" s="98">
        <v>84.25</v>
      </c>
      <c r="I473" s="98">
        <v>90</v>
      </c>
      <c r="J473" s="98">
        <v>100</v>
      </c>
      <c r="K473" s="98">
        <v>0</v>
      </c>
      <c r="L473" s="98">
        <v>76.799250000000001</v>
      </c>
      <c r="M473" s="99">
        <v>1537.29</v>
      </c>
    </row>
    <row r="474" spans="1:13" s="95" customFormat="1" ht="18" customHeight="1" x14ac:dyDescent="0.2">
      <c r="A474" s="90"/>
      <c r="B474" s="96" t="s">
        <v>957</v>
      </c>
      <c r="C474" s="96"/>
      <c r="D474" s="96"/>
      <c r="E474" s="97" t="s">
        <v>958</v>
      </c>
      <c r="F474" s="97" t="s">
        <v>687</v>
      </c>
      <c r="G474" s="97" t="s">
        <v>541</v>
      </c>
      <c r="H474" s="98">
        <v>36.799999999999997</v>
      </c>
      <c r="I474" s="98">
        <v>0</v>
      </c>
      <c r="J474" s="98">
        <v>76.533333333333331</v>
      </c>
      <c r="K474" s="98">
        <v>0</v>
      </c>
      <c r="L474" s="98">
        <v>31.911733333333334</v>
      </c>
      <c r="M474" s="99">
        <v>638.78</v>
      </c>
    </row>
    <row r="475" spans="1:13" s="95" customFormat="1" ht="18" customHeight="1" x14ac:dyDescent="0.2">
      <c r="A475" s="90"/>
      <c r="B475" s="96" t="s">
        <v>959</v>
      </c>
      <c r="C475" s="96"/>
      <c r="D475" s="96"/>
      <c r="E475" s="97" t="s">
        <v>960</v>
      </c>
      <c r="F475" s="97" t="s">
        <v>687</v>
      </c>
      <c r="G475" s="97" t="s">
        <v>541</v>
      </c>
      <c r="H475" s="98">
        <v>100</v>
      </c>
      <c r="I475" s="98">
        <v>100</v>
      </c>
      <c r="J475" s="98">
        <v>100</v>
      </c>
      <c r="K475" s="98">
        <v>0</v>
      </c>
      <c r="L475" s="98">
        <v>84.7</v>
      </c>
      <c r="M475" s="99">
        <v>1695.44</v>
      </c>
    </row>
    <row r="476" spans="1:13" s="95" customFormat="1" ht="18" customHeight="1" x14ac:dyDescent="0.2">
      <c r="A476" s="90"/>
      <c r="B476" s="96" t="s">
        <v>47</v>
      </c>
      <c r="C476" s="96"/>
      <c r="D476" s="96"/>
      <c r="E476" s="97" t="s">
        <v>48</v>
      </c>
      <c r="F476" s="97" t="s">
        <v>687</v>
      </c>
      <c r="G476" s="97" t="s">
        <v>541</v>
      </c>
      <c r="H476" s="98">
        <v>93.75</v>
      </c>
      <c r="I476" s="98">
        <v>100</v>
      </c>
      <c r="J476" s="98">
        <v>0</v>
      </c>
      <c r="K476" s="98">
        <v>0</v>
      </c>
      <c r="L476" s="98">
        <v>57.268750000000004</v>
      </c>
      <c r="M476" s="99">
        <v>1146.3499999999999</v>
      </c>
    </row>
    <row r="477" spans="1:13" s="95" customFormat="1" ht="18" customHeight="1" x14ac:dyDescent="0.2">
      <c r="A477" s="90"/>
      <c r="B477" s="96" t="s">
        <v>50</v>
      </c>
      <c r="C477" s="96"/>
      <c r="D477" s="96"/>
      <c r="E477" s="97" t="s">
        <v>51</v>
      </c>
      <c r="F477" s="97" t="s">
        <v>755</v>
      </c>
      <c r="G477" s="97" t="s">
        <v>541</v>
      </c>
      <c r="H477" s="98">
        <v>76.5</v>
      </c>
      <c r="I477" s="98">
        <v>90</v>
      </c>
      <c r="J477" s="98">
        <v>100</v>
      </c>
      <c r="K477" s="98">
        <v>0</v>
      </c>
      <c r="L477" s="98">
        <v>74.156499999999994</v>
      </c>
      <c r="M477" s="99">
        <v>1484.39</v>
      </c>
    </row>
    <row r="478" spans="1:13" s="95" customFormat="1" ht="18" customHeight="1" x14ac:dyDescent="0.2">
      <c r="A478" s="90"/>
      <c r="B478" s="96" t="s">
        <v>58</v>
      </c>
      <c r="C478" s="96"/>
      <c r="D478" s="96"/>
      <c r="E478" s="97" t="s">
        <v>59</v>
      </c>
      <c r="F478" s="97" t="s">
        <v>701</v>
      </c>
      <c r="G478" s="97" t="s">
        <v>541</v>
      </c>
      <c r="H478" s="98">
        <v>67.75</v>
      </c>
      <c r="I478" s="98">
        <v>80</v>
      </c>
      <c r="J478" s="98">
        <v>100</v>
      </c>
      <c r="K478" s="98">
        <v>0</v>
      </c>
      <c r="L478" s="98">
        <v>68.642750000000007</v>
      </c>
      <c r="M478" s="99">
        <v>1374.03</v>
      </c>
    </row>
    <row r="479" spans="1:13" s="95" customFormat="1" ht="18" customHeight="1" x14ac:dyDescent="0.2">
      <c r="A479" s="90"/>
      <c r="B479" s="96" t="s">
        <v>62</v>
      </c>
      <c r="C479" s="96"/>
      <c r="D479" s="96"/>
      <c r="E479" s="97" t="s">
        <v>542</v>
      </c>
      <c r="F479" s="97" t="s">
        <v>704</v>
      </c>
      <c r="G479" s="97" t="s">
        <v>541</v>
      </c>
      <c r="H479" s="98">
        <v>91.25</v>
      </c>
      <c r="I479" s="98">
        <v>70</v>
      </c>
      <c r="J479" s="98">
        <v>100</v>
      </c>
      <c r="K479" s="98">
        <v>0</v>
      </c>
      <c r="L479" s="98">
        <v>74.126250000000013</v>
      </c>
      <c r="M479" s="99">
        <v>1483.79</v>
      </c>
    </row>
    <row r="480" spans="1:13" s="95" customFormat="1" ht="18" customHeight="1" x14ac:dyDescent="0.2">
      <c r="A480" s="90"/>
      <c r="B480" s="96" t="s">
        <v>60</v>
      </c>
      <c r="C480" s="96"/>
      <c r="D480" s="96"/>
      <c r="E480" s="97" t="s">
        <v>61</v>
      </c>
      <c r="F480" s="97" t="s">
        <v>705</v>
      </c>
      <c r="G480" s="97" t="s">
        <v>541</v>
      </c>
      <c r="H480" s="98">
        <v>97.5</v>
      </c>
      <c r="I480" s="98">
        <v>100</v>
      </c>
      <c r="J480" s="98">
        <v>0</v>
      </c>
      <c r="K480" s="98">
        <v>0</v>
      </c>
      <c r="L480" s="98">
        <v>58.547500000000007</v>
      </c>
      <c r="M480" s="99">
        <v>1171.95</v>
      </c>
    </row>
    <row r="481" spans="1:13" s="95" customFormat="1" ht="18" customHeight="1" x14ac:dyDescent="0.2">
      <c r="A481" s="90"/>
      <c r="B481" s="96" t="s">
        <v>961</v>
      </c>
      <c r="C481" s="96"/>
      <c r="D481" s="96"/>
      <c r="E481" s="97" t="s">
        <v>962</v>
      </c>
      <c r="F481" s="97" t="s">
        <v>705</v>
      </c>
      <c r="G481" s="97" t="s">
        <v>541</v>
      </c>
      <c r="H481" s="98">
        <v>70.849999999999994</v>
      </c>
      <c r="I481" s="98">
        <v>70</v>
      </c>
      <c r="J481" s="98">
        <v>97.86666666666666</v>
      </c>
      <c r="K481" s="98">
        <v>72.099999999999994</v>
      </c>
      <c r="L481" s="98">
        <v>84.871416666666676</v>
      </c>
      <c r="M481" s="99">
        <v>1698.88</v>
      </c>
    </row>
    <row r="482" spans="1:13" s="95" customFormat="1" ht="18" customHeight="1" x14ac:dyDescent="0.2">
      <c r="A482" s="90"/>
      <c r="B482" s="96" t="s">
        <v>68</v>
      </c>
      <c r="C482" s="96"/>
      <c r="D482" s="96"/>
      <c r="E482" s="97" t="s">
        <v>69</v>
      </c>
      <c r="F482" s="97" t="s">
        <v>736</v>
      </c>
      <c r="G482" s="97" t="s">
        <v>541</v>
      </c>
      <c r="H482" s="98">
        <v>92.5</v>
      </c>
      <c r="I482" s="98">
        <v>70</v>
      </c>
      <c r="J482" s="98">
        <v>100</v>
      </c>
      <c r="K482" s="98">
        <v>69.400000000000006</v>
      </c>
      <c r="L482" s="98">
        <v>92.110700000000023</v>
      </c>
      <c r="M482" s="99">
        <v>1843.78</v>
      </c>
    </row>
    <row r="483" spans="1:13" s="95" customFormat="1" ht="18" customHeight="1" x14ac:dyDescent="0.2">
      <c r="A483" s="90"/>
      <c r="B483" s="96" t="s">
        <v>527</v>
      </c>
      <c r="C483" s="96"/>
      <c r="D483" s="96"/>
      <c r="E483" s="97" t="s">
        <v>543</v>
      </c>
      <c r="F483" s="97" t="s">
        <v>713</v>
      </c>
      <c r="G483" s="97" t="s">
        <v>541</v>
      </c>
      <c r="H483" s="98">
        <v>90</v>
      </c>
      <c r="I483" s="98">
        <v>70</v>
      </c>
      <c r="J483" s="98">
        <v>100</v>
      </c>
      <c r="K483" s="98">
        <v>0</v>
      </c>
      <c r="L483" s="98">
        <v>73.7</v>
      </c>
      <c r="M483" s="99">
        <v>1475.26</v>
      </c>
    </row>
    <row r="484" spans="1:13" s="95" customFormat="1" ht="18" customHeight="1" x14ac:dyDescent="0.2">
      <c r="A484" s="90"/>
      <c r="B484" s="96" t="s">
        <v>879</v>
      </c>
      <c r="C484" s="96"/>
      <c r="D484" s="96"/>
      <c r="E484" s="97" t="s">
        <v>880</v>
      </c>
      <c r="F484" s="97" t="s">
        <v>716</v>
      </c>
      <c r="G484" s="97" t="s">
        <v>541</v>
      </c>
      <c r="H484" s="98">
        <v>90</v>
      </c>
      <c r="I484" s="98">
        <v>60</v>
      </c>
      <c r="J484" s="98">
        <v>0</v>
      </c>
      <c r="K484" s="98">
        <v>0</v>
      </c>
      <c r="L484" s="98">
        <v>45.870000000000005</v>
      </c>
      <c r="M484" s="99">
        <v>918.18</v>
      </c>
    </row>
    <row r="485" spans="1:13" s="95" customFormat="1" ht="18" customHeight="1" x14ac:dyDescent="0.2">
      <c r="A485" s="90"/>
      <c r="B485" s="96" t="s">
        <v>1026</v>
      </c>
      <c r="C485" s="96"/>
      <c r="D485" s="96"/>
      <c r="E485" s="97" t="s">
        <v>1027</v>
      </c>
      <c r="F485" s="97" t="s">
        <v>718</v>
      </c>
      <c r="G485" s="97" t="s">
        <v>541</v>
      </c>
      <c r="H485" s="98">
        <v>97.5</v>
      </c>
      <c r="I485" s="98">
        <v>90</v>
      </c>
      <c r="J485" s="98">
        <v>40.799999999999997</v>
      </c>
      <c r="K485" s="98">
        <v>0</v>
      </c>
      <c r="L485" s="98">
        <v>66.3399</v>
      </c>
      <c r="M485" s="99">
        <v>1327.93</v>
      </c>
    </row>
    <row r="486" spans="1:13" s="95" customFormat="1" ht="18" customHeight="1" x14ac:dyDescent="0.2">
      <c r="A486" s="90"/>
      <c r="B486" s="96" t="s">
        <v>74</v>
      </c>
      <c r="C486" s="96"/>
      <c r="D486" s="96"/>
      <c r="E486" s="97" t="s">
        <v>75</v>
      </c>
      <c r="F486" s="97" t="s">
        <v>720</v>
      </c>
      <c r="G486" s="97" t="s">
        <v>541</v>
      </c>
      <c r="H486" s="98">
        <v>75.25</v>
      </c>
      <c r="I486" s="98">
        <v>60</v>
      </c>
      <c r="J486" s="98">
        <v>100</v>
      </c>
      <c r="K486" s="98">
        <v>67</v>
      </c>
      <c r="L486" s="98">
        <v>83.091250000000002</v>
      </c>
      <c r="M486" s="99">
        <v>1663.24</v>
      </c>
    </row>
    <row r="487" spans="1:13" s="95" customFormat="1" ht="18" customHeight="1" x14ac:dyDescent="0.2">
      <c r="A487" s="90"/>
      <c r="B487" s="96" t="s">
        <v>770</v>
      </c>
      <c r="C487" s="96"/>
      <c r="D487" s="96"/>
      <c r="E487" s="97" t="s">
        <v>771</v>
      </c>
      <c r="F487" s="97" t="s">
        <v>721</v>
      </c>
      <c r="G487" s="97" t="s">
        <v>541</v>
      </c>
      <c r="H487" s="98">
        <v>93.75</v>
      </c>
      <c r="I487" s="98">
        <v>90</v>
      </c>
      <c r="J487" s="98">
        <v>0</v>
      </c>
      <c r="K487" s="98">
        <v>0</v>
      </c>
      <c r="L487" s="98">
        <v>54.73875000000001</v>
      </c>
      <c r="M487" s="99">
        <v>1095.71</v>
      </c>
    </row>
    <row r="488" spans="1:13" s="95" customFormat="1" ht="18" customHeight="1" x14ac:dyDescent="0.2">
      <c r="A488" s="90"/>
      <c r="B488" s="96" t="s">
        <v>80</v>
      </c>
      <c r="C488" s="96"/>
      <c r="D488" s="96"/>
      <c r="E488" s="97" t="s">
        <v>81</v>
      </c>
      <c r="F488" s="97" t="s">
        <v>723</v>
      </c>
      <c r="G488" s="97" t="s">
        <v>541</v>
      </c>
      <c r="H488" s="98">
        <v>88.75</v>
      </c>
      <c r="I488" s="98">
        <v>60</v>
      </c>
      <c r="J488" s="98">
        <v>41.333333333333329</v>
      </c>
      <c r="K488" s="98">
        <v>0</v>
      </c>
      <c r="L488" s="98">
        <v>55.901083333333339</v>
      </c>
      <c r="M488" s="99">
        <v>1118.97</v>
      </c>
    </row>
    <row r="489" spans="1:13" s="95" customFormat="1" ht="18" customHeight="1" x14ac:dyDescent="0.2">
      <c r="A489" s="90"/>
      <c r="B489" s="96" t="s">
        <v>881</v>
      </c>
      <c r="C489" s="96"/>
      <c r="D489" s="96"/>
      <c r="E489" s="97" t="s">
        <v>882</v>
      </c>
      <c r="F489" s="97" t="s">
        <v>753</v>
      </c>
      <c r="G489" s="97" t="s">
        <v>541</v>
      </c>
      <c r="H489" s="98">
        <v>91.25</v>
      </c>
      <c r="I489" s="98">
        <v>90</v>
      </c>
      <c r="J489" s="98">
        <v>100</v>
      </c>
      <c r="K489" s="98">
        <v>0</v>
      </c>
      <c r="L489" s="98">
        <v>79.186250000000001</v>
      </c>
      <c r="M489" s="99">
        <v>1585.08</v>
      </c>
    </row>
    <row r="490" spans="1:13" s="95" customFormat="1" ht="18" customHeight="1" x14ac:dyDescent="0.2">
      <c r="A490" s="90"/>
      <c r="B490" s="96" t="s">
        <v>1210</v>
      </c>
      <c r="C490" s="96"/>
      <c r="D490" s="96"/>
      <c r="E490" s="97" t="s">
        <v>1211</v>
      </c>
      <c r="F490" s="97" t="s">
        <v>727</v>
      </c>
      <c r="G490" s="97" t="s">
        <v>541</v>
      </c>
      <c r="H490" s="98">
        <v>26.9</v>
      </c>
      <c r="I490" s="98">
        <v>0</v>
      </c>
      <c r="J490" s="98">
        <v>0</v>
      </c>
      <c r="K490" s="98">
        <v>0</v>
      </c>
      <c r="L490" s="98">
        <v>9.1728999999999985</v>
      </c>
      <c r="M490" s="99">
        <v>183.61</v>
      </c>
    </row>
    <row r="491" spans="1:13" s="95" customFormat="1" ht="18" customHeight="1" x14ac:dyDescent="0.2">
      <c r="A491" s="90"/>
      <c r="B491" s="96" t="s">
        <v>70</v>
      </c>
      <c r="C491" s="96"/>
      <c r="D491" s="96"/>
      <c r="E491" s="97" t="s">
        <v>71</v>
      </c>
      <c r="F491" s="97" t="s">
        <v>900</v>
      </c>
      <c r="G491" s="97" t="s">
        <v>541</v>
      </c>
      <c r="H491" s="98">
        <v>92.5</v>
      </c>
      <c r="I491" s="98">
        <v>80</v>
      </c>
      <c r="J491" s="98">
        <v>85.066666666666663</v>
      </c>
      <c r="K491" s="98">
        <v>73.599999999999994</v>
      </c>
      <c r="L491" s="98">
        <v>91.925166666666669</v>
      </c>
      <c r="M491" s="99">
        <v>1840.07</v>
      </c>
    </row>
    <row r="492" spans="1:13" s="95" customFormat="1" ht="18" customHeight="1" x14ac:dyDescent="0.2">
      <c r="A492" s="90"/>
      <c r="B492" s="96" t="s">
        <v>24</v>
      </c>
      <c r="C492" s="96"/>
      <c r="D492" s="96"/>
      <c r="E492" s="97" t="s">
        <v>519</v>
      </c>
      <c r="F492" s="97" t="s">
        <v>758</v>
      </c>
      <c r="G492" s="97" t="s">
        <v>541</v>
      </c>
      <c r="H492" s="98">
        <v>92.5</v>
      </c>
      <c r="I492" s="98">
        <v>80</v>
      </c>
      <c r="J492" s="98">
        <v>0</v>
      </c>
      <c r="K492" s="98">
        <v>0</v>
      </c>
      <c r="L492" s="98">
        <v>51.782500000000006</v>
      </c>
      <c r="M492" s="99">
        <v>1036.53</v>
      </c>
    </row>
    <row r="493" spans="1:13" s="95" customFormat="1" ht="18" customHeight="1" x14ac:dyDescent="0.2">
      <c r="A493" s="90"/>
      <c r="B493" s="96" t="s">
        <v>25</v>
      </c>
      <c r="C493" s="96"/>
      <c r="D493" s="96"/>
      <c r="E493" s="97" t="s">
        <v>544</v>
      </c>
      <c r="F493" s="97" t="s">
        <v>758</v>
      </c>
      <c r="G493" s="97" t="s">
        <v>541</v>
      </c>
      <c r="H493" s="98">
        <v>90</v>
      </c>
      <c r="I493" s="98">
        <v>100</v>
      </c>
      <c r="J493" s="98">
        <v>95.733333333333334</v>
      </c>
      <c r="K493" s="98">
        <v>0</v>
      </c>
      <c r="L493" s="98">
        <v>72.918666666666667</v>
      </c>
      <c r="M493" s="99">
        <v>1459.62</v>
      </c>
    </row>
    <row r="494" spans="1:13" s="95" customFormat="1" ht="18" customHeight="1" x14ac:dyDescent="0.2">
      <c r="A494" s="90"/>
      <c r="B494" s="96" t="s">
        <v>1104</v>
      </c>
      <c r="C494" s="96"/>
      <c r="D494" s="96"/>
      <c r="E494" s="97" t="s">
        <v>1105</v>
      </c>
      <c r="F494" s="97" t="s">
        <v>683</v>
      </c>
      <c r="G494" s="97" t="s">
        <v>541</v>
      </c>
      <c r="H494" s="98">
        <v>20.95</v>
      </c>
      <c r="I494" s="98">
        <v>70</v>
      </c>
      <c r="J494" s="98">
        <v>100</v>
      </c>
      <c r="K494" s="98">
        <v>0</v>
      </c>
      <c r="L494" s="98">
        <v>50.153950000000002</v>
      </c>
      <c r="M494" s="99">
        <v>1003.93</v>
      </c>
    </row>
    <row r="495" spans="1:13" s="95" customFormat="1" ht="18" customHeight="1" x14ac:dyDescent="0.2">
      <c r="A495" s="90"/>
      <c r="B495" s="96" t="s">
        <v>1212</v>
      </c>
      <c r="C495" s="96"/>
      <c r="D495" s="96"/>
      <c r="E495" s="97" t="s">
        <v>1213</v>
      </c>
      <c r="F495" s="97" t="s">
        <v>683</v>
      </c>
      <c r="G495" s="97" t="s">
        <v>541</v>
      </c>
      <c r="H495" s="98">
        <v>86.25</v>
      </c>
      <c r="I495" s="98">
        <v>80</v>
      </c>
      <c r="J495" s="98">
        <v>89.86666666666666</v>
      </c>
      <c r="K495" s="98">
        <v>0</v>
      </c>
      <c r="L495" s="98">
        <v>72.387516666666684</v>
      </c>
      <c r="M495" s="99">
        <v>1448.98</v>
      </c>
    </row>
    <row r="496" spans="1:13" s="95" customFormat="1" ht="18" customHeight="1" x14ac:dyDescent="0.2">
      <c r="A496" s="90"/>
      <c r="B496" s="96" t="s">
        <v>27</v>
      </c>
      <c r="C496" s="96"/>
      <c r="D496" s="96"/>
      <c r="E496" s="97" t="s">
        <v>520</v>
      </c>
      <c r="F496" s="97" t="s">
        <v>683</v>
      </c>
      <c r="G496" s="97" t="s">
        <v>541</v>
      </c>
      <c r="H496" s="98">
        <v>93.75</v>
      </c>
      <c r="I496" s="98">
        <v>90</v>
      </c>
      <c r="J496" s="98">
        <v>44.533333333333331</v>
      </c>
      <c r="K496" s="98">
        <v>0</v>
      </c>
      <c r="L496" s="98">
        <v>66.005683333333337</v>
      </c>
      <c r="M496" s="99">
        <v>1321.24</v>
      </c>
    </row>
    <row r="497" spans="1:13" s="95" customFormat="1" ht="18" customHeight="1" x14ac:dyDescent="0.2">
      <c r="A497" s="90"/>
      <c r="B497" s="96" t="s">
        <v>28</v>
      </c>
      <c r="C497" s="96"/>
      <c r="D497" s="96"/>
      <c r="E497" s="97" t="s">
        <v>29</v>
      </c>
      <c r="F497" s="97" t="s">
        <v>683</v>
      </c>
      <c r="G497" s="97" t="s">
        <v>541</v>
      </c>
      <c r="H497" s="98">
        <v>91.25</v>
      </c>
      <c r="I497" s="98">
        <v>80</v>
      </c>
      <c r="J497" s="98">
        <v>76</v>
      </c>
      <c r="K497" s="98">
        <v>0</v>
      </c>
      <c r="L497" s="98">
        <v>70.584250000000011</v>
      </c>
      <c r="M497" s="99">
        <v>1412.89</v>
      </c>
    </row>
    <row r="498" spans="1:13" s="95" customFormat="1" ht="18" customHeight="1" x14ac:dyDescent="0.2">
      <c r="A498" s="90"/>
      <c r="B498" s="96" t="s">
        <v>30</v>
      </c>
      <c r="C498" s="96"/>
      <c r="D498" s="96"/>
      <c r="E498" s="97" t="s">
        <v>883</v>
      </c>
      <c r="F498" s="97" t="s">
        <v>683</v>
      </c>
      <c r="G498" s="97" t="s">
        <v>541</v>
      </c>
      <c r="H498" s="98">
        <v>87.5</v>
      </c>
      <c r="I498" s="98">
        <v>45.3</v>
      </c>
      <c r="J498" s="98">
        <v>100</v>
      </c>
      <c r="K498" s="98">
        <v>0</v>
      </c>
      <c r="L498" s="98">
        <v>66.598399999999998</v>
      </c>
      <c r="M498" s="99">
        <v>1333.1</v>
      </c>
    </row>
    <row r="499" spans="1:13" s="95" customFormat="1" ht="18" customHeight="1" x14ac:dyDescent="0.2">
      <c r="A499" s="90"/>
      <c r="B499" s="96" t="s">
        <v>772</v>
      </c>
      <c r="C499" s="96"/>
      <c r="D499" s="96"/>
      <c r="E499" s="97" t="s">
        <v>773</v>
      </c>
      <c r="F499" s="97" t="s">
        <v>684</v>
      </c>
      <c r="G499" s="97" t="s">
        <v>541</v>
      </c>
      <c r="H499" s="98">
        <v>51.2</v>
      </c>
      <c r="I499" s="98">
        <v>40</v>
      </c>
      <c r="J499" s="98">
        <v>100</v>
      </c>
      <c r="K499" s="98">
        <v>0</v>
      </c>
      <c r="L499" s="98">
        <v>52.879200000000004</v>
      </c>
      <c r="M499" s="99">
        <v>1058.49</v>
      </c>
    </row>
    <row r="500" spans="1:13" s="95" customFormat="1" ht="18" customHeight="1" x14ac:dyDescent="0.2">
      <c r="A500" s="90"/>
      <c r="B500" s="96" t="s">
        <v>963</v>
      </c>
      <c r="C500" s="96"/>
      <c r="D500" s="96"/>
      <c r="E500" s="97" t="s">
        <v>964</v>
      </c>
      <c r="F500" s="97" t="s">
        <v>684</v>
      </c>
      <c r="G500" s="97" t="s">
        <v>541</v>
      </c>
      <c r="H500" s="98">
        <v>31.2</v>
      </c>
      <c r="I500" s="98">
        <v>0</v>
      </c>
      <c r="J500" s="98">
        <v>100</v>
      </c>
      <c r="K500" s="98">
        <v>0</v>
      </c>
      <c r="L500" s="98">
        <v>35.9392</v>
      </c>
      <c r="M500" s="99">
        <v>719.4</v>
      </c>
    </row>
    <row r="501" spans="1:13" s="95" customFormat="1" ht="18" customHeight="1" x14ac:dyDescent="0.2">
      <c r="A501" s="90"/>
      <c r="B501" s="96" t="s">
        <v>33</v>
      </c>
      <c r="C501" s="96"/>
      <c r="D501" s="96"/>
      <c r="E501" s="97" t="s">
        <v>18</v>
      </c>
      <c r="F501" s="97" t="s">
        <v>735</v>
      </c>
      <c r="G501" s="97" t="s">
        <v>541</v>
      </c>
      <c r="H501" s="98">
        <v>91.5</v>
      </c>
      <c r="I501" s="98">
        <v>60</v>
      </c>
      <c r="J501" s="98">
        <v>45.066666666666663</v>
      </c>
      <c r="K501" s="98">
        <v>0</v>
      </c>
      <c r="L501" s="98">
        <v>57.783366666666666</v>
      </c>
      <c r="M501" s="99">
        <v>1156.6500000000001</v>
      </c>
    </row>
    <row r="502" spans="1:13" s="95" customFormat="1" ht="18" customHeight="1" x14ac:dyDescent="0.2">
      <c r="A502" s="90"/>
      <c r="B502" s="96" t="s">
        <v>36</v>
      </c>
      <c r="C502" s="96"/>
      <c r="D502" s="96"/>
      <c r="E502" s="97" t="s">
        <v>37</v>
      </c>
      <c r="F502" s="97" t="s">
        <v>687</v>
      </c>
      <c r="G502" s="97" t="s">
        <v>541</v>
      </c>
      <c r="H502" s="98">
        <v>100</v>
      </c>
      <c r="I502" s="98">
        <v>80</v>
      </c>
      <c r="J502" s="98">
        <v>0</v>
      </c>
      <c r="K502" s="98">
        <v>0</v>
      </c>
      <c r="L502" s="98">
        <v>54.340000000000011</v>
      </c>
      <c r="M502" s="99">
        <v>1087.73</v>
      </c>
    </row>
    <row r="503" spans="1:13" s="95" customFormat="1" ht="18" customHeight="1" x14ac:dyDescent="0.2">
      <c r="A503" s="90"/>
      <c r="B503" s="96" t="s">
        <v>38</v>
      </c>
      <c r="C503" s="96"/>
      <c r="D503" s="96"/>
      <c r="E503" s="97" t="s">
        <v>39</v>
      </c>
      <c r="F503" s="97" t="s">
        <v>687</v>
      </c>
      <c r="G503" s="97" t="s">
        <v>541</v>
      </c>
      <c r="H503" s="98">
        <v>72.5</v>
      </c>
      <c r="I503" s="98">
        <v>80</v>
      </c>
      <c r="J503" s="98">
        <v>100</v>
      </c>
      <c r="K503" s="98">
        <v>0</v>
      </c>
      <c r="L503" s="98">
        <v>63.875</v>
      </c>
      <c r="M503" s="99">
        <v>1278.5899999999999</v>
      </c>
    </row>
    <row r="504" spans="1:13" s="95" customFormat="1" ht="18" customHeight="1" x14ac:dyDescent="0.2">
      <c r="A504" s="90"/>
      <c r="B504" s="96" t="s">
        <v>40</v>
      </c>
      <c r="C504" s="96"/>
      <c r="D504" s="96"/>
      <c r="E504" s="97" t="s">
        <v>545</v>
      </c>
      <c r="F504" s="97" t="s">
        <v>687</v>
      </c>
      <c r="G504" s="97" t="s">
        <v>541</v>
      </c>
      <c r="H504" s="98">
        <v>44.75</v>
      </c>
      <c r="I504" s="98">
        <v>50</v>
      </c>
      <c r="J504" s="98">
        <v>0</v>
      </c>
      <c r="K504" s="98">
        <v>0</v>
      </c>
      <c r="L504" s="98">
        <v>27.909750000000006</v>
      </c>
      <c r="M504" s="99">
        <v>558.66999999999996</v>
      </c>
    </row>
    <row r="505" spans="1:13" s="95" customFormat="1" ht="18" customHeight="1" x14ac:dyDescent="0.2">
      <c r="A505" s="90"/>
      <c r="B505" s="96" t="s">
        <v>1106</v>
      </c>
      <c r="C505" s="96"/>
      <c r="D505" s="96"/>
      <c r="E505" s="97" t="s">
        <v>1107</v>
      </c>
      <c r="F505" s="97" t="s">
        <v>687</v>
      </c>
      <c r="G505" s="97" t="s">
        <v>541</v>
      </c>
      <c r="H505" s="98">
        <v>96.25</v>
      </c>
      <c r="I505" s="98">
        <v>40</v>
      </c>
      <c r="J505" s="98">
        <v>87.733333333333334</v>
      </c>
      <c r="K505" s="98">
        <v>0</v>
      </c>
      <c r="L505" s="98">
        <v>59.216166666666666</v>
      </c>
      <c r="M505" s="99">
        <v>1185.33</v>
      </c>
    </row>
    <row r="506" spans="1:13" s="95" customFormat="1" ht="18" customHeight="1" x14ac:dyDescent="0.2">
      <c r="A506" s="90"/>
      <c r="B506" s="96" t="s">
        <v>1288</v>
      </c>
      <c r="C506" s="96"/>
      <c r="D506" s="96"/>
      <c r="E506" s="97" t="s">
        <v>1289</v>
      </c>
      <c r="F506" s="97" t="s">
        <v>687</v>
      </c>
      <c r="G506" s="97" t="s">
        <v>541</v>
      </c>
      <c r="H506" s="98">
        <v>0</v>
      </c>
      <c r="I506" s="98">
        <v>0</v>
      </c>
      <c r="J506" s="98">
        <v>36</v>
      </c>
      <c r="K506" s="98">
        <v>0</v>
      </c>
      <c r="L506" s="98">
        <v>8.2800000000000011</v>
      </c>
      <c r="M506" s="99">
        <v>165.75</v>
      </c>
    </row>
    <row r="507" spans="1:13" s="95" customFormat="1" ht="18" customHeight="1" x14ac:dyDescent="0.2">
      <c r="A507" s="90"/>
      <c r="B507" s="96" t="s">
        <v>41</v>
      </c>
      <c r="C507" s="96"/>
      <c r="D507" s="96"/>
      <c r="E507" s="97" t="s">
        <v>42</v>
      </c>
      <c r="F507" s="97" t="s">
        <v>687</v>
      </c>
      <c r="G507" s="97" t="s">
        <v>541</v>
      </c>
      <c r="H507" s="98">
        <v>83.75</v>
      </c>
      <c r="I507" s="98">
        <v>50</v>
      </c>
      <c r="J507" s="98">
        <v>100</v>
      </c>
      <c r="K507" s="98">
        <v>0</v>
      </c>
      <c r="L507" s="98">
        <v>66.508750000000006</v>
      </c>
      <c r="M507" s="99">
        <v>1331.31</v>
      </c>
    </row>
    <row r="508" spans="1:13" s="95" customFormat="1" ht="18" customHeight="1" x14ac:dyDescent="0.2">
      <c r="A508" s="90"/>
      <c r="B508" s="96" t="s">
        <v>43</v>
      </c>
      <c r="C508" s="96"/>
      <c r="D508" s="96"/>
      <c r="E508" s="97" t="s">
        <v>44</v>
      </c>
      <c r="F508" s="97" t="s">
        <v>687</v>
      </c>
      <c r="G508" s="97" t="s">
        <v>541</v>
      </c>
      <c r="H508" s="98">
        <v>100</v>
      </c>
      <c r="I508" s="98">
        <v>100</v>
      </c>
      <c r="J508" s="98">
        <v>100</v>
      </c>
      <c r="K508" s="98">
        <v>73</v>
      </c>
      <c r="L508" s="98">
        <v>103.169</v>
      </c>
      <c r="M508" s="99">
        <v>2065.14</v>
      </c>
    </row>
    <row r="509" spans="1:13" s="95" customFormat="1" ht="18" customHeight="1" x14ac:dyDescent="0.2">
      <c r="A509" s="90"/>
      <c r="B509" s="96" t="s">
        <v>49</v>
      </c>
      <c r="C509" s="96"/>
      <c r="D509" s="96"/>
      <c r="E509" s="97" t="s">
        <v>884</v>
      </c>
      <c r="F509" s="97" t="s">
        <v>687</v>
      </c>
      <c r="G509" s="97" t="s">
        <v>541</v>
      </c>
      <c r="H509" s="98">
        <v>92.5</v>
      </c>
      <c r="I509" s="98">
        <v>80</v>
      </c>
      <c r="J509" s="98">
        <v>0</v>
      </c>
      <c r="K509" s="98">
        <v>0</v>
      </c>
      <c r="L509" s="98">
        <v>51.782500000000006</v>
      </c>
      <c r="M509" s="99">
        <v>1036.53</v>
      </c>
    </row>
    <row r="510" spans="1:13" s="95" customFormat="1" ht="18" customHeight="1" x14ac:dyDescent="0.2">
      <c r="A510" s="90"/>
      <c r="B510" s="96" t="s">
        <v>885</v>
      </c>
      <c r="C510" s="96"/>
      <c r="D510" s="96"/>
      <c r="E510" s="97" t="s">
        <v>777</v>
      </c>
      <c r="F510" s="97" t="s">
        <v>687</v>
      </c>
      <c r="G510" s="97" t="s">
        <v>541</v>
      </c>
      <c r="H510" s="98">
        <v>97.5</v>
      </c>
      <c r="I510" s="98">
        <v>90</v>
      </c>
      <c r="J510" s="98">
        <v>0</v>
      </c>
      <c r="K510" s="98">
        <v>0</v>
      </c>
      <c r="L510" s="98">
        <v>56.017499999999998</v>
      </c>
      <c r="M510" s="99">
        <v>1121.31</v>
      </c>
    </row>
    <row r="511" spans="1:13" s="95" customFormat="1" ht="18" customHeight="1" x14ac:dyDescent="0.2">
      <c r="A511" s="90"/>
      <c r="B511" s="96" t="s">
        <v>965</v>
      </c>
      <c r="C511" s="96"/>
      <c r="D511" s="96"/>
      <c r="E511" s="97" t="s">
        <v>966</v>
      </c>
      <c r="F511" s="97" t="s">
        <v>687</v>
      </c>
      <c r="G511" s="97" t="s">
        <v>541</v>
      </c>
      <c r="H511" s="98">
        <v>63.6</v>
      </c>
      <c r="I511" s="98">
        <v>70</v>
      </c>
      <c r="J511" s="98">
        <v>100</v>
      </c>
      <c r="K511" s="98">
        <v>0</v>
      </c>
      <c r="L511" s="98">
        <v>64.697600000000008</v>
      </c>
      <c r="M511" s="99">
        <v>1295.06</v>
      </c>
    </row>
    <row r="512" spans="1:13" s="95" customFormat="1" ht="18" customHeight="1" x14ac:dyDescent="0.2">
      <c r="A512" s="90"/>
      <c r="B512" s="96" t="s">
        <v>1108</v>
      </c>
      <c r="C512" s="96"/>
      <c r="D512" s="96"/>
      <c r="E512" s="97" t="s">
        <v>1109</v>
      </c>
      <c r="F512" s="97" t="s">
        <v>687</v>
      </c>
      <c r="G512" s="97" t="s">
        <v>541</v>
      </c>
      <c r="H512" s="98">
        <v>93.75</v>
      </c>
      <c r="I512" s="98">
        <v>80</v>
      </c>
      <c r="J512" s="98">
        <v>95.733333333333334</v>
      </c>
      <c r="K512" s="98">
        <v>0</v>
      </c>
      <c r="L512" s="98">
        <v>76.429283333333345</v>
      </c>
      <c r="M512" s="99">
        <v>1529.89</v>
      </c>
    </row>
    <row r="513" spans="1:13" s="95" customFormat="1" ht="18" customHeight="1" x14ac:dyDescent="0.2">
      <c r="A513" s="90"/>
      <c r="B513" s="96" t="s">
        <v>1110</v>
      </c>
      <c r="C513" s="96"/>
      <c r="D513" s="96"/>
      <c r="E513" s="97" t="s">
        <v>18</v>
      </c>
      <c r="F513" s="97" t="s">
        <v>687</v>
      </c>
      <c r="G513" s="97" t="s">
        <v>541</v>
      </c>
      <c r="H513" s="98">
        <v>69.5</v>
      </c>
      <c r="I513" s="98">
        <v>37.1</v>
      </c>
      <c r="J513" s="98">
        <v>0</v>
      </c>
      <c r="K513" s="98">
        <v>0</v>
      </c>
      <c r="L513" s="98">
        <v>30.077999999999999</v>
      </c>
      <c r="M513" s="99">
        <v>602.07000000000005</v>
      </c>
    </row>
    <row r="514" spans="1:13" s="95" customFormat="1" ht="18" customHeight="1" x14ac:dyDescent="0.2">
      <c r="A514" s="90"/>
      <c r="B514" s="96" t="s">
        <v>1214</v>
      </c>
      <c r="C514" s="96"/>
      <c r="D514" s="96"/>
      <c r="E514" s="97" t="s">
        <v>1290</v>
      </c>
      <c r="F514" s="97" t="s">
        <v>687</v>
      </c>
      <c r="G514" s="97" t="s">
        <v>541</v>
      </c>
      <c r="H514" s="98">
        <v>95</v>
      </c>
      <c r="I514" s="98">
        <v>100</v>
      </c>
      <c r="J514" s="98">
        <v>80.266666666666666</v>
      </c>
      <c r="K514" s="98">
        <v>0</v>
      </c>
      <c r="L514" s="98">
        <v>70.911333333333332</v>
      </c>
      <c r="M514" s="99">
        <v>1419.44</v>
      </c>
    </row>
    <row r="515" spans="1:13" s="95" customFormat="1" ht="18" customHeight="1" x14ac:dyDescent="0.2">
      <c r="A515" s="90"/>
      <c r="B515" s="96" t="s">
        <v>1215</v>
      </c>
      <c r="C515" s="96"/>
      <c r="D515" s="96"/>
      <c r="E515" s="97" t="s">
        <v>1216</v>
      </c>
      <c r="F515" s="97" t="s">
        <v>687</v>
      </c>
      <c r="G515" s="97" t="s">
        <v>541</v>
      </c>
      <c r="H515" s="98">
        <v>0</v>
      </c>
      <c r="I515" s="98">
        <v>0</v>
      </c>
      <c r="J515" s="98">
        <v>44</v>
      </c>
      <c r="K515" s="98">
        <v>0</v>
      </c>
      <c r="L515" s="98">
        <v>10.120000000000001</v>
      </c>
      <c r="M515" s="99">
        <v>202.57</v>
      </c>
    </row>
    <row r="516" spans="1:13" s="95" customFormat="1" ht="18" customHeight="1" x14ac:dyDescent="0.2">
      <c r="A516" s="90"/>
      <c r="B516" s="96" t="s">
        <v>45</v>
      </c>
      <c r="C516" s="96"/>
      <c r="D516" s="96"/>
      <c r="E516" s="97" t="s">
        <v>46</v>
      </c>
      <c r="F516" s="97" t="s">
        <v>687</v>
      </c>
      <c r="G516" s="97" t="s">
        <v>541</v>
      </c>
      <c r="H516" s="98">
        <v>95</v>
      </c>
      <c r="I516" s="98">
        <v>100</v>
      </c>
      <c r="J516" s="98">
        <v>100</v>
      </c>
      <c r="K516" s="98">
        <v>0</v>
      </c>
      <c r="L516" s="98">
        <v>75.45</v>
      </c>
      <c r="M516" s="99">
        <v>1510.29</v>
      </c>
    </row>
    <row r="517" spans="1:13" s="95" customFormat="1" ht="18" customHeight="1" x14ac:dyDescent="0.2">
      <c r="A517" s="90"/>
      <c r="B517" s="96" t="s">
        <v>774</v>
      </c>
      <c r="C517" s="96"/>
      <c r="D517" s="96"/>
      <c r="E517" s="97" t="s">
        <v>886</v>
      </c>
      <c r="F517" s="97" t="s">
        <v>755</v>
      </c>
      <c r="G517" s="97" t="s">
        <v>541</v>
      </c>
      <c r="H517" s="98">
        <v>93.75</v>
      </c>
      <c r="I517" s="98">
        <v>80</v>
      </c>
      <c r="J517" s="98">
        <v>100</v>
      </c>
      <c r="K517" s="98">
        <v>0</v>
      </c>
      <c r="L517" s="98">
        <v>77.508750000000006</v>
      </c>
      <c r="M517" s="99">
        <v>1551.5</v>
      </c>
    </row>
    <row r="518" spans="1:13" s="95" customFormat="1" ht="18" customHeight="1" x14ac:dyDescent="0.2">
      <c r="A518" s="90"/>
      <c r="B518" s="96" t="s">
        <v>52</v>
      </c>
      <c r="C518" s="96"/>
      <c r="D518" s="96"/>
      <c r="E518" s="97" t="s">
        <v>887</v>
      </c>
      <c r="F518" s="97" t="s">
        <v>755</v>
      </c>
      <c r="G518" s="97" t="s">
        <v>541</v>
      </c>
      <c r="H518" s="98">
        <v>67.75</v>
      </c>
      <c r="I518" s="98">
        <v>70</v>
      </c>
      <c r="J518" s="98">
        <v>0</v>
      </c>
      <c r="K518" s="98">
        <v>0</v>
      </c>
      <c r="L518" s="98">
        <v>40.812750000000008</v>
      </c>
      <c r="M518" s="99">
        <v>816.95</v>
      </c>
    </row>
    <row r="519" spans="1:13" s="95" customFormat="1" ht="18" customHeight="1" x14ac:dyDescent="0.2">
      <c r="A519" s="90"/>
      <c r="B519" s="96" t="s">
        <v>1111</v>
      </c>
      <c r="C519" s="96"/>
      <c r="D519" s="96"/>
      <c r="E519" s="97" t="s">
        <v>1112</v>
      </c>
      <c r="F519" s="97" t="s">
        <v>755</v>
      </c>
      <c r="G519" s="97" t="s">
        <v>541</v>
      </c>
      <c r="H519" s="98">
        <v>79</v>
      </c>
      <c r="I519" s="98">
        <v>60</v>
      </c>
      <c r="J519" s="98">
        <v>0</v>
      </c>
      <c r="K519" s="98">
        <v>0</v>
      </c>
      <c r="L519" s="98">
        <v>42.119</v>
      </c>
      <c r="M519" s="99">
        <v>843.1</v>
      </c>
    </row>
    <row r="520" spans="1:13" s="95" customFormat="1" ht="18" customHeight="1" x14ac:dyDescent="0.2">
      <c r="A520" s="90"/>
      <c r="B520" s="96" t="s">
        <v>53</v>
      </c>
      <c r="C520" s="96"/>
      <c r="D520" s="96"/>
      <c r="E520" s="97" t="s">
        <v>54</v>
      </c>
      <c r="F520" s="97" t="s">
        <v>755</v>
      </c>
      <c r="G520" s="97" t="s">
        <v>541</v>
      </c>
      <c r="H520" s="98">
        <v>97.5</v>
      </c>
      <c r="I520" s="98">
        <v>90</v>
      </c>
      <c r="J520" s="98">
        <v>53.6</v>
      </c>
      <c r="K520" s="98">
        <v>0</v>
      </c>
      <c r="L520" s="98">
        <v>69.578299999999999</v>
      </c>
      <c r="M520" s="99">
        <v>1392.75</v>
      </c>
    </row>
    <row r="521" spans="1:13" s="95" customFormat="1" ht="18" customHeight="1" x14ac:dyDescent="0.2">
      <c r="A521" s="90"/>
      <c r="B521" s="96" t="s">
        <v>1217</v>
      </c>
      <c r="C521" s="96"/>
      <c r="D521" s="96"/>
      <c r="E521" s="97" t="s">
        <v>1218</v>
      </c>
      <c r="F521" s="97" t="s">
        <v>699</v>
      </c>
      <c r="G521" s="97" t="s">
        <v>541</v>
      </c>
      <c r="H521" s="98">
        <v>0</v>
      </c>
      <c r="I521" s="98">
        <v>0</v>
      </c>
      <c r="J521" s="98">
        <v>42.933333333333337</v>
      </c>
      <c r="K521" s="98">
        <v>0</v>
      </c>
      <c r="L521" s="98">
        <v>10.862133333333336</v>
      </c>
      <c r="M521" s="99">
        <v>217.43</v>
      </c>
    </row>
    <row r="522" spans="1:13" s="95" customFormat="1" ht="18" customHeight="1" x14ac:dyDescent="0.2">
      <c r="A522" s="90"/>
      <c r="B522" s="96" t="s">
        <v>1028</v>
      </c>
      <c r="C522" s="96"/>
      <c r="D522" s="96"/>
      <c r="E522" s="97" t="s">
        <v>1029</v>
      </c>
      <c r="F522" s="97" t="s">
        <v>700</v>
      </c>
      <c r="G522" s="97" t="s">
        <v>541</v>
      </c>
      <c r="H522" s="98">
        <v>32.049999999999997</v>
      </c>
      <c r="I522" s="98">
        <v>50</v>
      </c>
      <c r="J522" s="98">
        <v>100</v>
      </c>
      <c r="K522" s="98">
        <v>0</v>
      </c>
      <c r="L522" s="98">
        <v>44.435499999999998</v>
      </c>
      <c r="M522" s="99">
        <v>889.47</v>
      </c>
    </row>
    <row r="523" spans="1:13" s="95" customFormat="1" ht="18" customHeight="1" x14ac:dyDescent="0.2">
      <c r="A523" s="90"/>
      <c r="B523" s="96" t="s">
        <v>1219</v>
      </c>
      <c r="C523" s="96"/>
      <c r="D523" s="96"/>
      <c r="E523" s="97" t="s">
        <v>1220</v>
      </c>
      <c r="F523" s="97" t="s">
        <v>700</v>
      </c>
      <c r="G523" s="97" t="s">
        <v>541</v>
      </c>
      <c r="H523" s="98">
        <v>84.75</v>
      </c>
      <c r="I523" s="98">
        <v>25.3</v>
      </c>
      <c r="J523" s="98">
        <v>85.86666666666666</v>
      </c>
      <c r="K523" s="98">
        <v>0</v>
      </c>
      <c r="L523" s="98">
        <v>51.840833333333336</v>
      </c>
      <c r="M523" s="99">
        <v>1037.7</v>
      </c>
    </row>
    <row r="524" spans="1:13" s="95" customFormat="1" ht="18" customHeight="1" x14ac:dyDescent="0.2">
      <c r="A524" s="90"/>
      <c r="B524" s="96" t="s">
        <v>967</v>
      </c>
      <c r="C524" s="96"/>
      <c r="D524" s="96"/>
      <c r="E524" s="97" t="s">
        <v>968</v>
      </c>
      <c r="F524" s="97" t="s">
        <v>704</v>
      </c>
      <c r="G524" s="97" t="s">
        <v>541</v>
      </c>
      <c r="H524" s="98">
        <v>21.05</v>
      </c>
      <c r="I524" s="98">
        <v>0</v>
      </c>
      <c r="J524" s="98">
        <v>75.466666666666669</v>
      </c>
      <c r="K524" s="98">
        <v>0</v>
      </c>
      <c r="L524" s="98">
        <v>26.271116666666668</v>
      </c>
      <c r="M524" s="99">
        <v>525.87</v>
      </c>
    </row>
    <row r="525" spans="1:13" s="95" customFormat="1" ht="18" customHeight="1" x14ac:dyDescent="0.2">
      <c r="A525" s="90"/>
      <c r="B525" s="96" t="s">
        <v>1291</v>
      </c>
      <c r="C525" s="96"/>
      <c r="D525" s="96"/>
      <c r="E525" s="97" t="s">
        <v>1292</v>
      </c>
      <c r="F525" s="97" t="s">
        <v>704</v>
      </c>
      <c r="G525" s="97" t="s">
        <v>541</v>
      </c>
      <c r="H525" s="98">
        <v>52.25</v>
      </c>
      <c r="I525" s="98">
        <v>0</v>
      </c>
      <c r="J525" s="98">
        <v>0</v>
      </c>
      <c r="K525" s="98">
        <v>0</v>
      </c>
      <c r="L525" s="98">
        <v>16.197500000000002</v>
      </c>
      <c r="M525" s="99">
        <v>324.23</v>
      </c>
    </row>
    <row r="526" spans="1:13" s="95" customFormat="1" ht="18" customHeight="1" x14ac:dyDescent="0.2">
      <c r="A526" s="90"/>
      <c r="B526" s="96" t="s">
        <v>63</v>
      </c>
      <c r="C526" s="96"/>
      <c r="D526" s="96"/>
      <c r="E526" s="97" t="s">
        <v>522</v>
      </c>
      <c r="F526" s="97" t="s">
        <v>942</v>
      </c>
      <c r="G526" s="97" t="s">
        <v>541</v>
      </c>
      <c r="H526" s="98">
        <v>83.75</v>
      </c>
      <c r="I526" s="98">
        <v>80</v>
      </c>
      <c r="J526" s="98">
        <v>0</v>
      </c>
      <c r="K526" s="98">
        <v>0</v>
      </c>
      <c r="L526" s="98">
        <v>48.798749999999998</v>
      </c>
      <c r="M526" s="99">
        <v>976.81</v>
      </c>
    </row>
    <row r="527" spans="1:13" s="95" customFormat="1" ht="18" customHeight="1" x14ac:dyDescent="0.2">
      <c r="A527" s="90"/>
      <c r="B527" s="96" t="s">
        <v>523</v>
      </c>
      <c r="C527" s="96"/>
      <c r="D527" s="96"/>
      <c r="E527" s="97" t="s">
        <v>775</v>
      </c>
      <c r="F527" s="97" t="s">
        <v>710</v>
      </c>
      <c r="G527" s="97" t="s">
        <v>541</v>
      </c>
      <c r="H527" s="98">
        <v>84.25</v>
      </c>
      <c r="I527" s="98">
        <v>90</v>
      </c>
      <c r="J527" s="98">
        <v>100</v>
      </c>
      <c r="K527" s="98">
        <v>0</v>
      </c>
      <c r="L527" s="98">
        <v>76.799250000000001</v>
      </c>
      <c r="M527" s="99">
        <v>1537.29</v>
      </c>
    </row>
    <row r="528" spans="1:13" s="95" customFormat="1" ht="18" customHeight="1" x14ac:dyDescent="0.2">
      <c r="A528" s="90"/>
      <c r="B528" s="96" t="s">
        <v>66</v>
      </c>
      <c r="C528" s="96"/>
      <c r="D528" s="96"/>
      <c r="E528" s="97" t="s">
        <v>67</v>
      </c>
      <c r="F528" s="97" t="s">
        <v>710</v>
      </c>
      <c r="G528" s="97" t="s">
        <v>541</v>
      </c>
      <c r="H528" s="98">
        <v>77.5</v>
      </c>
      <c r="I528" s="98">
        <v>60</v>
      </c>
      <c r="J528" s="98">
        <v>100</v>
      </c>
      <c r="K528" s="98">
        <v>0</v>
      </c>
      <c r="L528" s="98">
        <v>60.825000000000003</v>
      </c>
      <c r="M528" s="99">
        <v>1217.54</v>
      </c>
    </row>
    <row r="529" spans="1:13" s="95" customFormat="1" ht="18" customHeight="1" x14ac:dyDescent="0.2">
      <c r="A529" s="90"/>
      <c r="B529" s="96" t="s">
        <v>72</v>
      </c>
      <c r="C529" s="96"/>
      <c r="D529" s="96"/>
      <c r="E529" s="97" t="s">
        <v>481</v>
      </c>
      <c r="F529" s="97" t="s">
        <v>716</v>
      </c>
      <c r="G529" s="97" t="s">
        <v>541</v>
      </c>
      <c r="H529" s="98">
        <v>80.5</v>
      </c>
      <c r="I529" s="98">
        <v>70</v>
      </c>
      <c r="J529" s="98">
        <v>100</v>
      </c>
      <c r="K529" s="98">
        <v>0</v>
      </c>
      <c r="L529" s="98">
        <v>70.46050000000001</v>
      </c>
      <c r="M529" s="99">
        <v>1410.41</v>
      </c>
    </row>
    <row r="530" spans="1:13" s="95" customFormat="1" ht="18" customHeight="1" x14ac:dyDescent="0.2">
      <c r="A530" s="90"/>
      <c r="B530" s="96" t="s">
        <v>776</v>
      </c>
      <c r="C530" s="96"/>
      <c r="D530" s="96"/>
      <c r="E530" s="97" t="s">
        <v>544</v>
      </c>
      <c r="F530" s="97" t="s">
        <v>720</v>
      </c>
      <c r="G530" s="97" t="s">
        <v>541</v>
      </c>
      <c r="H530" s="98">
        <v>12.95</v>
      </c>
      <c r="I530" s="98">
        <v>50</v>
      </c>
      <c r="J530" s="98">
        <v>100</v>
      </c>
      <c r="K530" s="98">
        <v>0</v>
      </c>
      <c r="L530" s="98">
        <v>42.365949999999998</v>
      </c>
      <c r="M530" s="99">
        <v>848.04</v>
      </c>
    </row>
    <row r="531" spans="1:13" s="95" customFormat="1" ht="18" customHeight="1" x14ac:dyDescent="0.2">
      <c r="A531" s="90"/>
      <c r="B531" s="96" t="s">
        <v>76</v>
      </c>
      <c r="C531" s="96"/>
      <c r="D531" s="96"/>
      <c r="E531" s="97" t="s">
        <v>77</v>
      </c>
      <c r="F531" s="97" t="s">
        <v>720</v>
      </c>
      <c r="G531" s="97" t="s">
        <v>541</v>
      </c>
      <c r="H531" s="98">
        <v>97.5</v>
      </c>
      <c r="I531" s="98">
        <v>50</v>
      </c>
      <c r="J531" s="98">
        <v>100</v>
      </c>
      <c r="K531" s="98">
        <v>0</v>
      </c>
      <c r="L531" s="98">
        <v>71.197500000000005</v>
      </c>
      <c r="M531" s="99">
        <v>1425.16</v>
      </c>
    </row>
    <row r="532" spans="1:13" s="95" customFormat="1" ht="18" customHeight="1" x14ac:dyDescent="0.2">
      <c r="A532" s="90"/>
      <c r="B532" s="96" t="s">
        <v>969</v>
      </c>
      <c r="C532" s="96"/>
      <c r="D532" s="96"/>
      <c r="E532" s="97" t="s">
        <v>970</v>
      </c>
      <c r="F532" s="97" t="s">
        <v>721</v>
      </c>
      <c r="G532" s="97" t="s">
        <v>541</v>
      </c>
      <c r="H532" s="98">
        <v>100</v>
      </c>
      <c r="I532" s="98">
        <v>100</v>
      </c>
      <c r="J532" s="98">
        <v>55.2</v>
      </c>
      <c r="K532" s="98">
        <v>0</v>
      </c>
      <c r="L532" s="98">
        <v>73.365600000000001</v>
      </c>
      <c r="M532" s="99">
        <v>1468.56</v>
      </c>
    </row>
    <row r="533" spans="1:13" s="95" customFormat="1" ht="18" customHeight="1" x14ac:dyDescent="0.2">
      <c r="A533" s="90"/>
      <c r="B533" s="96" t="s">
        <v>778</v>
      </c>
      <c r="C533" s="96"/>
      <c r="D533" s="96"/>
      <c r="E533" s="97" t="s">
        <v>779</v>
      </c>
      <c r="F533" s="97" t="s">
        <v>723</v>
      </c>
      <c r="G533" s="97" t="s">
        <v>541</v>
      </c>
      <c r="H533" s="98">
        <v>47.1</v>
      </c>
      <c r="I533" s="98">
        <v>70</v>
      </c>
      <c r="J533" s="98">
        <v>63.2</v>
      </c>
      <c r="K533" s="98">
        <v>0</v>
      </c>
      <c r="L533" s="98">
        <v>49.760700000000007</v>
      </c>
      <c r="M533" s="99">
        <v>996.06</v>
      </c>
    </row>
    <row r="534" spans="1:13" s="95" customFormat="1" ht="18" customHeight="1" x14ac:dyDescent="0.2">
      <c r="A534" s="90"/>
      <c r="B534" s="96" t="s">
        <v>82</v>
      </c>
      <c r="C534" s="96"/>
      <c r="D534" s="96"/>
      <c r="E534" s="97" t="s">
        <v>83</v>
      </c>
      <c r="F534" s="97" t="s">
        <v>723</v>
      </c>
      <c r="G534" s="97" t="s">
        <v>541</v>
      </c>
      <c r="H534" s="98">
        <v>55.4</v>
      </c>
      <c r="I534" s="98">
        <v>0</v>
      </c>
      <c r="J534" s="98">
        <v>0</v>
      </c>
      <c r="K534" s="98">
        <v>0</v>
      </c>
      <c r="L534" s="98">
        <v>18.891400000000001</v>
      </c>
      <c r="M534" s="99">
        <v>378.15</v>
      </c>
    </row>
    <row r="535" spans="1:13" s="95" customFormat="1" ht="18" customHeight="1" x14ac:dyDescent="0.2">
      <c r="A535" s="90"/>
      <c r="B535" s="96" t="s">
        <v>78</v>
      </c>
      <c r="C535" s="96"/>
      <c r="D535" s="96"/>
      <c r="E535" s="97" t="s">
        <v>79</v>
      </c>
      <c r="F535" s="97" t="s">
        <v>723</v>
      </c>
      <c r="G535" s="97" t="s">
        <v>541</v>
      </c>
      <c r="H535" s="98">
        <v>83.75</v>
      </c>
      <c r="I535" s="98">
        <v>100</v>
      </c>
      <c r="J535" s="98">
        <v>0</v>
      </c>
      <c r="K535" s="98">
        <v>0</v>
      </c>
      <c r="L535" s="98">
        <v>48.962499999999999</v>
      </c>
      <c r="M535" s="99">
        <v>980.08</v>
      </c>
    </row>
    <row r="536" spans="1:13" s="95" customFormat="1" ht="18" customHeight="1" x14ac:dyDescent="0.2">
      <c r="A536" s="90"/>
      <c r="B536" s="96" t="s">
        <v>73</v>
      </c>
      <c r="C536" s="96"/>
      <c r="D536" s="96"/>
      <c r="E536" s="97" t="s">
        <v>971</v>
      </c>
      <c r="F536" s="97" t="s">
        <v>724</v>
      </c>
      <c r="G536" s="97" t="s">
        <v>541</v>
      </c>
      <c r="H536" s="98">
        <v>95</v>
      </c>
      <c r="I536" s="98">
        <v>100</v>
      </c>
      <c r="J536" s="98">
        <v>39.733333333333334</v>
      </c>
      <c r="K536" s="98">
        <v>0</v>
      </c>
      <c r="L536" s="98">
        <v>67.747533333333337</v>
      </c>
      <c r="M536" s="99">
        <v>1356.11</v>
      </c>
    </row>
    <row r="537" spans="1:13" s="95" customFormat="1" ht="18" customHeight="1" x14ac:dyDescent="0.2">
      <c r="A537" s="90"/>
      <c r="B537" s="96" t="s">
        <v>84</v>
      </c>
      <c r="C537" s="96"/>
      <c r="D537" s="96"/>
      <c r="E537" s="97" t="s">
        <v>85</v>
      </c>
      <c r="F537" s="97" t="s">
        <v>725</v>
      </c>
      <c r="G537" s="97" t="s">
        <v>541</v>
      </c>
      <c r="H537" s="98">
        <v>92.5</v>
      </c>
      <c r="I537" s="98">
        <v>80</v>
      </c>
      <c r="J537" s="98">
        <v>31.733333333333334</v>
      </c>
      <c r="K537" s="98">
        <v>0</v>
      </c>
      <c r="L537" s="98">
        <v>59.811033333333341</v>
      </c>
      <c r="M537" s="99">
        <v>1197.24</v>
      </c>
    </row>
    <row r="538" spans="1:13" s="95" customFormat="1" ht="18" customHeight="1" x14ac:dyDescent="0.2">
      <c r="A538" s="90"/>
      <c r="B538" s="96" t="s">
        <v>86</v>
      </c>
      <c r="C538" s="96"/>
      <c r="D538" s="96"/>
      <c r="E538" s="97" t="s">
        <v>87</v>
      </c>
      <c r="F538" s="97" t="s">
        <v>725</v>
      </c>
      <c r="G538" s="97" t="s">
        <v>541</v>
      </c>
      <c r="H538" s="98">
        <v>83.75</v>
      </c>
      <c r="I538" s="98">
        <v>80</v>
      </c>
      <c r="J538" s="98">
        <v>100</v>
      </c>
      <c r="K538" s="98">
        <v>0</v>
      </c>
      <c r="L538" s="98">
        <v>67.362499999999997</v>
      </c>
      <c r="M538" s="99">
        <v>1348.4</v>
      </c>
    </row>
    <row r="539" spans="1:13" s="95" customFormat="1" ht="18" customHeight="1" x14ac:dyDescent="0.2">
      <c r="A539" s="90"/>
      <c r="B539" s="96" t="s">
        <v>88</v>
      </c>
      <c r="C539" s="96"/>
      <c r="D539" s="96"/>
      <c r="E539" s="97" t="s">
        <v>1030</v>
      </c>
      <c r="F539" s="97" t="s">
        <v>901</v>
      </c>
      <c r="G539" s="97" t="s">
        <v>541</v>
      </c>
      <c r="H539" s="98">
        <v>56.15</v>
      </c>
      <c r="I539" s="98">
        <v>70</v>
      </c>
      <c r="J539" s="98">
        <v>41.333333333333329</v>
      </c>
      <c r="K539" s="98">
        <v>0</v>
      </c>
      <c r="L539" s="98">
        <v>47.314483333333342</v>
      </c>
      <c r="M539" s="99">
        <v>947.1</v>
      </c>
    </row>
    <row r="540" spans="1:13" s="95" customFormat="1" ht="18" customHeight="1" x14ac:dyDescent="0.2">
      <c r="A540" s="90"/>
      <c r="B540" s="96" t="s">
        <v>888</v>
      </c>
      <c r="C540" s="96"/>
      <c r="D540" s="96"/>
      <c r="E540" s="97" t="s">
        <v>1293</v>
      </c>
      <c r="F540" s="97" t="s">
        <v>731</v>
      </c>
      <c r="G540" s="97" t="s">
        <v>541</v>
      </c>
      <c r="H540" s="98">
        <v>28.7</v>
      </c>
      <c r="I540" s="98">
        <v>33.9</v>
      </c>
      <c r="J540" s="98">
        <v>100</v>
      </c>
      <c r="K540" s="98">
        <v>0</v>
      </c>
      <c r="L540" s="98">
        <v>43.663400000000003</v>
      </c>
      <c r="M540" s="99">
        <v>874.01</v>
      </c>
    </row>
    <row r="541" spans="1:13" s="95" customFormat="1" ht="18" customHeight="1" x14ac:dyDescent="0.2">
      <c r="A541" s="90"/>
      <c r="B541" s="96" t="s">
        <v>1294</v>
      </c>
      <c r="C541" s="96"/>
      <c r="D541" s="96"/>
      <c r="E541" s="97" t="s">
        <v>1295</v>
      </c>
      <c r="F541" s="97" t="s">
        <v>900</v>
      </c>
      <c r="G541" s="97" t="s">
        <v>541</v>
      </c>
      <c r="H541" s="98">
        <v>0</v>
      </c>
      <c r="I541" s="98">
        <v>0</v>
      </c>
      <c r="J541" s="98">
        <v>52.533333333333331</v>
      </c>
      <c r="K541" s="98">
        <v>0</v>
      </c>
      <c r="L541" s="98">
        <v>12.082666666666666</v>
      </c>
      <c r="M541" s="99">
        <v>241.86</v>
      </c>
    </row>
    <row r="542" spans="1:13" s="95" customFormat="1" ht="18" customHeight="1" x14ac:dyDescent="0.2">
      <c r="A542" s="90"/>
      <c r="B542" s="96" t="s">
        <v>1221</v>
      </c>
      <c r="C542" s="96"/>
      <c r="D542" s="96"/>
      <c r="E542" s="97" t="s">
        <v>1222</v>
      </c>
      <c r="F542" s="97" t="s">
        <v>732</v>
      </c>
      <c r="G542" s="97" t="s">
        <v>541</v>
      </c>
      <c r="H542" s="98">
        <v>0</v>
      </c>
      <c r="I542" s="98">
        <v>41.6</v>
      </c>
      <c r="J542" s="98">
        <v>0</v>
      </c>
      <c r="K542" s="98">
        <v>0</v>
      </c>
      <c r="L542" s="98">
        <v>10.524800000000003</v>
      </c>
      <c r="M542" s="99">
        <v>210.68</v>
      </c>
    </row>
    <row r="543" spans="1:13" s="95" customFormat="1" ht="18" customHeight="1" x14ac:dyDescent="0.2">
      <c r="A543" s="90"/>
      <c r="B543" s="96" t="s">
        <v>57</v>
      </c>
      <c r="C543" s="96"/>
      <c r="D543" s="96"/>
      <c r="E543" s="97" t="s">
        <v>546</v>
      </c>
      <c r="F543" s="97" t="s">
        <v>733</v>
      </c>
      <c r="G543" s="97" t="s">
        <v>541</v>
      </c>
      <c r="H543" s="98">
        <v>100</v>
      </c>
      <c r="I543" s="98">
        <v>100</v>
      </c>
      <c r="J543" s="98">
        <v>100</v>
      </c>
      <c r="K543" s="98">
        <v>0</v>
      </c>
      <c r="L543" s="98">
        <v>84.7</v>
      </c>
      <c r="M543" s="99">
        <v>1695.44</v>
      </c>
    </row>
    <row r="544" spans="1:13" s="95" customFormat="1" ht="18" customHeight="1" x14ac:dyDescent="0.2">
      <c r="A544" s="90"/>
      <c r="B544" s="96" t="s">
        <v>525</v>
      </c>
      <c r="C544" s="96"/>
      <c r="D544" s="96"/>
      <c r="E544" s="97" t="s">
        <v>526</v>
      </c>
      <c r="F544" s="97" t="s">
        <v>900</v>
      </c>
      <c r="G544" s="97" t="s">
        <v>541</v>
      </c>
      <c r="H544" s="98">
        <v>14.25</v>
      </c>
      <c r="I544" s="98">
        <v>60</v>
      </c>
      <c r="J544" s="98">
        <v>56.266666666666666</v>
      </c>
      <c r="K544" s="98">
        <v>0</v>
      </c>
      <c r="L544" s="98">
        <v>31.158833333333334</v>
      </c>
      <c r="M544" s="99">
        <v>623.71</v>
      </c>
    </row>
    <row r="545" spans="1:13" s="95" customFormat="1" ht="18" customHeight="1" x14ac:dyDescent="0.2">
      <c r="A545" s="90"/>
      <c r="B545" s="96" t="s">
        <v>482</v>
      </c>
      <c r="C545" s="96"/>
      <c r="D545" s="96"/>
      <c r="E545" s="97" t="s">
        <v>483</v>
      </c>
      <c r="F545" s="97" t="s">
        <v>683</v>
      </c>
      <c r="G545" s="97" t="s">
        <v>541</v>
      </c>
      <c r="H545" s="98">
        <v>85</v>
      </c>
      <c r="I545" s="98">
        <v>80</v>
      </c>
      <c r="J545" s="98">
        <v>100</v>
      </c>
      <c r="K545" s="98">
        <v>0</v>
      </c>
      <c r="L545" s="98">
        <v>74.525000000000006</v>
      </c>
      <c r="M545" s="99">
        <v>1491.77</v>
      </c>
    </row>
    <row r="546" spans="1:13" s="95" customFormat="1" ht="18" customHeight="1" x14ac:dyDescent="0.2">
      <c r="A546" s="90"/>
      <c r="B546" s="96" t="s">
        <v>64</v>
      </c>
      <c r="C546" s="96"/>
      <c r="D546" s="96"/>
      <c r="E546" s="97" t="s">
        <v>65</v>
      </c>
      <c r="F546" s="97" t="s">
        <v>710</v>
      </c>
      <c r="G546" s="97" t="s">
        <v>541</v>
      </c>
      <c r="H546" s="98">
        <v>84.75</v>
      </c>
      <c r="I546" s="98">
        <v>90</v>
      </c>
      <c r="J546" s="98">
        <v>0</v>
      </c>
      <c r="K546" s="98">
        <v>0</v>
      </c>
      <c r="L546" s="98">
        <v>51.669750000000001</v>
      </c>
      <c r="M546" s="99">
        <v>1034.28</v>
      </c>
    </row>
    <row r="547" spans="1:13" s="95" customFormat="1" ht="18" customHeight="1" x14ac:dyDescent="0.2">
      <c r="A547" s="90"/>
      <c r="B547" s="96" t="s">
        <v>55</v>
      </c>
      <c r="C547" s="96"/>
      <c r="D547" s="96"/>
      <c r="E547" s="97" t="s">
        <v>56</v>
      </c>
      <c r="F547" s="97" t="s">
        <v>755</v>
      </c>
      <c r="G547" s="97" t="s">
        <v>541</v>
      </c>
      <c r="H547" s="98">
        <v>94.5</v>
      </c>
      <c r="I547" s="98">
        <v>100</v>
      </c>
      <c r="J547" s="98">
        <v>81.866666666666674</v>
      </c>
      <c r="K547" s="98">
        <v>70</v>
      </c>
      <c r="L547" s="98">
        <v>95.946766666666676</v>
      </c>
      <c r="M547" s="99">
        <v>1920.57</v>
      </c>
    </row>
    <row r="548" spans="1:13" s="95" customFormat="1" ht="18" customHeight="1" x14ac:dyDescent="0.2">
      <c r="A548" s="90"/>
      <c r="B548" s="96" t="s">
        <v>1113</v>
      </c>
      <c r="C548" s="96"/>
      <c r="D548" s="96"/>
      <c r="E548" s="97" t="s">
        <v>1114</v>
      </c>
      <c r="F548" s="97" t="s">
        <v>687</v>
      </c>
      <c r="G548" s="97" t="s">
        <v>541</v>
      </c>
      <c r="H548" s="98">
        <v>60.75</v>
      </c>
      <c r="I548" s="98">
        <v>15</v>
      </c>
      <c r="J548" s="98">
        <v>46.666666666666671</v>
      </c>
      <c r="K548" s="98">
        <v>0</v>
      </c>
      <c r="L548" s="98">
        <v>36.317416666666666</v>
      </c>
      <c r="M548" s="99">
        <v>726.97</v>
      </c>
    </row>
    <row r="549" spans="1:13" s="95" customFormat="1" ht="18" customHeight="1" x14ac:dyDescent="0.2">
      <c r="A549" s="90"/>
      <c r="B549" s="96" t="s">
        <v>1115</v>
      </c>
      <c r="C549" s="96"/>
      <c r="D549" s="96"/>
      <c r="E549" s="97" t="s">
        <v>1116</v>
      </c>
      <c r="F549" s="97" t="s">
        <v>755</v>
      </c>
      <c r="G549" s="97" t="s">
        <v>541</v>
      </c>
      <c r="H549" s="98">
        <v>79</v>
      </c>
      <c r="I549" s="98">
        <v>60</v>
      </c>
      <c r="J549" s="98">
        <v>0</v>
      </c>
      <c r="K549" s="98">
        <v>0</v>
      </c>
      <c r="L549" s="98">
        <v>42.119</v>
      </c>
      <c r="M549" s="99">
        <v>843.1</v>
      </c>
    </row>
    <row r="550" spans="1:13" s="95" customFormat="1" ht="18" customHeight="1" x14ac:dyDescent="0.2">
      <c r="A550" s="90"/>
      <c r="B550" s="96" t="s">
        <v>1117</v>
      </c>
      <c r="C550" s="96"/>
      <c r="D550" s="96"/>
      <c r="E550" s="97" t="s">
        <v>1118</v>
      </c>
      <c r="F550" s="97" t="s">
        <v>687</v>
      </c>
      <c r="G550" s="97" t="s">
        <v>541</v>
      </c>
      <c r="H550" s="98">
        <v>16.45</v>
      </c>
      <c r="I550" s="98">
        <v>0</v>
      </c>
      <c r="J550" s="98">
        <v>0</v>
      </c>
      <c r="K550" s="98">
        <v>0</v>
      </c>
      <c r="L550" s="98">
        <v>5.6094500000000007</v>
      </c>
      <c r="M550" s="99">
        <v>112.29</v>
      </c>
    </row>
    <row r="551" spans="1:13" s="95" customFormat="1" ht="18" customHeight="1" x14ac:dyDescent="0.2">
      <c r="A551" s="90"/>
      <c r="B551" s="96" t="s">
        <v>972</v>
      </c>
      <c r="C551" s="96"/>
      <c r="D551" s="96"/>
      <c r="E551" s="97" t="s">
        <v>973</v>
      </c>
      <c r="F551" s="97" t="s">
        <v>687</v>
      </c>
      <c r="G551" s="97" t="s">
        <v>541</v>
      </c>
      <c r="H551" s="98">
        <v>42.1</v>
      </c>
      <c r="I551" s="98">
        <v>0</v>
      </c>
      <c r="J551" s="98">
        <v>0</v>
      </c>
      <c r="K551" s="98">
        <v>0</v>
      </c>
      <c r="L551" s="98">
        <v>14.356100000000001</v>
      </c>
      <c r="M551" s="99">
        <v>287.37</v>
      </c>
    </row>
    <row r="552" spans="1:13" s="95" customFormat="1" ht="18" customHeight="1" x14ac:dyDescent="0.2">
      <c r="A552" s="90"/>
      <c r="B552" s="96" t="s">
        <v>1223</v>
      </c>
      <c r="C552" s="96"/>
      <c r="D552" s="96"/>
      <c r="E552" s="97" t="s">
        <v>1224</v>
      </c>
      <c r="F552" s="97" t="s">
        <v>687</v>
      </c>
      <c r="G552" s="97" t="s">
        <v>541</v>
      </c>
      <c r="H552" s="98">
        <v>76.25</v>
      </c>
      <c r="I552" s="98">
        <v>50</v>
      </c>
      <c r="J552" s="98">
        <v>100</v>
      </c>
      <c r="K552" s="98">
        <v>0</v>
      </c>
      <c r="L552" s="98">
        <v>58.137500000000003</v>
      </c>
      <c r="M552" s="99">
        <v>1163.74</v>
      </c>
    </row>
    <row r="553" spans="1:13" s="95" customFormat="1" ht="18" customHeight="1" x14ac:dyDescent="0.2">
      <c r="A553" s="90"/>
      <c r="B553" s="96" t="s">
        <v>1225</v>
      </c>
      <c r="C553" s="96"/>
      <c r="D553" s="96"/>
      <c r="E553" s="97" t="s">
        <v>1226</v>
      </c>
      <c r="F553" s="97" t="s">
        <v>717</v>
      </c>
      <c r="G553" s="97" t="s">
        <v>541</v>
      </c>
      <c r="H553" s="98">
        <v>16.45</v>
      </c>
      <c r="I553" s="98">
        <v>48.8</v>
      </c>
      <c r="J553" s="98">
        <v>0</v>
      </c>
      <c r="K553" s="98">
        <v>0</v>
      </c>
      <c r="L553" s="98">
        <v>17.955850000000002</v>
      </c>
      <c r="M553" s="99">
        <v>359.42</v>
      </c>
    </row>
    <row r="554" spans="1:13" s="95" customFormat="1" ht="18" customHeight="1" x14ac:dyDescent="0.2">
      <c r="A554" s="90"/>
      <c r="B554" s="96" t="s">
        <v>889</v>
      </c>
      <c r="C554" s="96"/>
      <c r="D554" s="96"/>
      <c r="E554" s="97" t="s">
        <v>890</v>
      </c>
      <c r="F554" s="97" t="s">
        <v>901</v>
      </c>
      <c r="G554" s="97" t="s">
        <v>541</v>
      </c>
      <c r="H554" s="98">
        <v>87.5</v>
      </c>
      <c r="I554" s="98">
        <v>80</v>
      </c>
      <c r="J554" s="98">
        <v>88.266666666666666</v>
      </c>
      <c r="K554" s="98">
        <v>0</v>
      </c>
      <c r="L554" s="98">
        <v>72.408966666666672</v>
      </c>
      <c r="M554" s="99">
        <v>1449.41</v>
      </c>
    </row>
    <row r="555" spans="1:13" s="95" customFormat="1" ht="18" customHeight="1" x14ac:dyDescent="0.2">
      <c r="A555" s="90"/>
      <c r="B555" s="96" t="s">
        <v>891</v>
      </c>
      <c r="C555" s="96"/>
      <c r="D555" s="96"/>
      <c r="E555" s="97" t="s">
        <v>892</v>
      </c>
      <c r="F555" s="97" t="s">
        <v>723</v>
      </c>
      <c r="G555" s="97" t="s">
        <v>541</v>
      </c>
      <c r="H555" s="98">
        <v>83.75</v>
      </c>
      <c r="I555" s="98">
        <v>70</v>
      </c>
      <c r="J555" s="98">
        <v>71.733333333333334</v>
      </c>
      <c r="K555" s="98">
        <v>0</v>
      </c>
      <c r="L555" s="98">
        <v>64.41728333333333</v>
      </c>
      <c r="M555" s="99">
        <v>1289.44</v>
      </c>
    </row>
    <row r="556" spans="1:13" s="95" customFormat="1" ht="18" customHeight="1" x14ac:dyDescent="0.2">
      <c r="A556" s="90"/>
      <c r="B556" s="96"/>
      <c r="C556" s="96"/>
      <c r="D556" s="96"/>
      <c r="E556" s="97"/>
      <c r="F556" s="97"/>
      <c r="G556" s="97"/>
      <c r="H556" s="98"/>
      <c r="I556" s="98"/>
      <c r="J556" s="98"/>
      <c r="K556" s="98"/>
      <c r="L556" s="98"/>
      <c r="M556" s="99"/>
    </row>
    <row r="557" spans="1:13" s="95" customFormat="1" ht="18" customHeight="1" x14ac:dyDescent="0.2">
      <c r="A557" s="90"/>
      <c r="B557" s="96"/>
      <c r="C557" s="96"/>
      <c r="D557" s="96"/>
      <c r="E557" s="97"/>
      <c r="F557" s="97"/>
      <c r="G557" s="97"/>
      <c r="H557" s="98"/>
      <c r="I557" s="98"/>
      <c r="J557" s="98"/>
      <c r="K557" s="98"/>
      <c r="L557" s="98"/>
      <c r="M557" s="99"/>
    </row>
    <row r="558" spans="1:13" s="95" customFormat="1" ht="18" customHeight="1" x14ac:dyDescent="0.2">
      <c r="A558" s="90"/>
      <c r="B558" s="96"/>
      <c r="C558" s="96"/>
      <c r="D558" s="96"/>
      <c r="E558" s="97"/>
      <c r="F558" s="97"/>
      <c r="G558" s="97"/>
      <c r="H558" s="98"/>
      <c r="I558" s="98"/>
      <c r="J558" s="98"/>
      <c r="K558" s="98"/>
      <c r="L558" s="98"/>
      <c r="M558" s="99"/>
    </row>
    <row r="559" spans="1:13" s="95" customFormat="1" ht="18" customHeight="1" x14ac:dyDescent="0.2">
      <c r="A559" s="90"/>
      <c r="B559" s="96"/>
      <c r="C559" s="96"/>
      <c r="D559" s="96"/>
      <c r="E559" s="97"/>
      <c r="F559" s="97"/>
      <c r="G559" s="97"/>
      <c r="H559" s="98"/>
      <c r="I559" s="98"/>
      <c r="J559" s="98"/>
      <c r="K559" s="98"/>
      <c r="L559" s="98"/>
      <c r="M559" s="99"/>
    </row>
    <row r="560" spans="1:13" s="95" customFormat="1" ht="18" customHeight="1" x14ac:dyDescent="0.2">
      <c r="A560" s="90"/>
      <c r="B560" s="96"/>
      <c r="C560" s="96"/>
      <c r="D560" s="96"/>
      <c r="E560" s="97"/>
      <c r="F560" s="97"/>
      <c r="G560" s="97"/>
      <c r="H560" s="98"/>
      <c r="I560" s="98"/>
      <c r="J560" s="98"/>
      <c r="K560" s="98"/>
      <c r="L560" s="98"/>
      <c r="M560" s="99"/>
    </row>
    <row r="561" spans="1:13" s="95" customFormat="1" ht="18" customHeight="1" x14ac:dyDescent="0.2">
      <c r="A561" s="90"/>
      <c r="B561" s="96"/>
      <c r="C561" s="96"/>
      <c r="D561" s="96"/>
      <c r="E561" s="97"/>
      <c r="F561" s="97"/>
      <c r="G561" s="97"/>
      <c r="H561" s="98"/>
      <c r="I561" s="98"/>
      <c r="J561" s="98"/>
      <c r="K561" s="98"/>
      <c r="L561" s="98"/>
      <c r="M561" s="99"/>
    </row>
    <row r="562" spans="1:13" s="95" customFormat="1" ht="18" customHeight="1" x14ac:dyDescent="0.2">
      <c r="A562" s="90"/>
      <c r="B562" s="96"/>
      <c r="C562" s="96"/>
      <c r="D562" s="96"/>
      <c r="E562" s="97"/>
      <c r="F562" s="97"/>
      <c r="G562" s="97"/>
      <c r="H562" s="98"/>
      <c r="I562" s="98"/>
      <c r="J562" s="98"/>
      <c r="K562" s="98"/>
      <c r="L562" s="98"/>
      <c r="M562" s="99"/>
    </row>
    <row r="563" spans="1:13" s="95" customFormat="1" ht="18" customHeight="1" x14ac:dyDescent="0.2">
      <c r="A563" s="90"/>
      <c r="B563" s="96"/>
      <c r="C563" s="96"/>
      <c r="D563" s="96"/>
      <c r="E563" s="97"/>
      <c r="F563" s="97"/>
      <c r="G563" s="97"/>
      <c r="H563" s="98"/>
      <c r="I563" s="98"/>
      <c r="J563" s="98"/>
      <c r="K563" s="98"/>
      <c r="L563" s="98"/>
      <c r="M563" s="99"/>
    </row>
    <row r="564" spans="1:13" s="95" customFormat="1" ht="18" customHeight="1" x14ac:dyDescent="0.2">
      <c r="A564" s="90"/>
      <c r="B564" s="96"/>
      <c r="C564" s="96"/>
      <c r="D564" s="96"/>
      <c r="E564" s="97"/>
      <c r="F564" s="97"/>
      <c r="G564" s="97"/>
      <c r="H564" s="98"/>
      <c r="I564" s="98"/>
      <c r="J564" s="98"/>
      <c r="K564" s="98"/>
      <c r="L564" s="98"/>
      <c r="M564" s="99"/>
    </row>
    <row r="565" spans="1:13" s="95" customFormat="1" ht="18" customHeight="1" x14ac:dyDescent="0.2">
      <c r="A565" s="90"/>
      <c r="B565" s="96"/>
      <c r="C565" s="96"/>
      <c r="D565" s="96"/>
      <c r="E565" s="97"/>
      <c r="F565" s="97"/>
      <c r="G565" s="97"/>
      <c r="H565" s="98"/>
      <c r="I565" s="98"/>
      <c r="J565" s="98"/>
      <c r="K565" s="98"/>
      <c r="L565" s="98"/>
      <c r="M565" s="99"/>
    </row>
  </sheetData>
  <autoFilter ref="B3:M3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6755E94C430C5D48BC53A756FB313B4A" ma:contentTypeVersion="16" ma:contentTypeDescription="Sortu dokumentu berri bat." ma:contentTypeScope="" ma:versionID="7e4baf61b63593cd7a8abaf648472e7d">
  <xsd:schema xmlns:xsd="http://www.w3.org/2001/XMLSchema" xmlns:xs="http://www.w3.org/2001/XMLSchema" xmlns:p="http://schemas.microsoft.com/office/2006/metadata/properties" xmlns:ns2="44626695-201f-499a-b8d1-1f1fa7c3092d" xmlns:ns3="4bc81629-bfbc-4a48-bc96-713d041b14b4" targetNamespace="http://schemas.microsoft.com/office/2006/metadata/properties" ma:root="true" ma:fieldsID="576b0969a13708f5747ffceba9c20ee1" ns2:_="" ns3:_="">
    <xsd:import namespace="44626695-201f-499a-b8d1-1f1fa7c3092d"/>
    <xsd:import namespace="4bc81629-bfbc-4a48-bc96-713d041b1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26695-201f-499a-b8d1-1f1fa7c30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81629-bfbc-4a48-bc96-713d041b1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3da089-6e70-4ae0-b205-63858b110e8c}" ma:internalName="TaxCatchAll" ma:showField="CatchAllData" ma:web="4bc81629-bfbc-4a48-bc96-713d041b1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26695-201f-499a-b8d1-1f1fa7c3092d">
      <Terms xmlns="http://schemas.microsoft.com/office/infopath/2007/PartnerControls"/>
    </lcf76f155ced4ddcb4097134ff3c332f>
    <TaxCatchAll xmlns="4bc81629-bfbc-4a48-bc96-713d041b14b4" xsi:nil="true"/>
  </documentManagement>
</p:properties>
</file>

<file path=customXml/itemProps1.xml><?xml version="1.0" encoding="utf-8"?>
<ds:datastoreItem xmlns:ds="http://schemas.openxmlformats.org/officeDocument/2006/customXml" ds:itemID="{62555178-0165-43BA-8C86-06886F674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26695-201f-499a-b8d1-1f1fa7c3092d"/>
    <ds:schemaRef ds:uri="4bc81629-bfbc-4a48-bc96-713d041b1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590F95-4FBA-4907-A64B-79338C3D53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8C481F-C741-4B5E-9DEA-5264636F65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4626695-201f-499a-b8d1-1f1fa7c3092d"/>
    <ds:schemaRef ds:uri="4bc81629-bfbc-4a48-bc96-713d041b14b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Justifikazio-orria</vt:lpstr>
      <vt:lpstr>Data</vt:lpstr>
      <vt:lpstr>'Justifikazio-orria'!Inprimatzeko_area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jurdanga</dc:creator>
  <cp:lastModifiedBy>Agiriano Errasti, Ander</cp:lastModifiedBy>
  <cp:lastPrinted>2020-04-29T14:44:23Z</cp:lastPrinted>
  <dcterms:created xsi:type="dcterms:W3CDTF">2013-04-17T09:56:30Z</dcterms:created>
  <dcterms:modified xsi:type="dcterms:W3CDTF">2024-05-14T10:20:30Z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0x0101006755E94C430C5D48BC53A756FB313B4A</vt:lpwstr>
  </property>
</Properties>
</file>